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8060" windowHeight="12408"/>
  </bookViews>
  <sheets>
    <sheet name="cover" sheetId="7" r:id="rId1"/>
    <sheet name="POPULATION by DCOUNTY" sheetId="1" r:id="rId2"/>
    <sheet name="QUINAGE by DREGION by SEX" sheetId="2" r:id="rId3"/>
    <sheet name="QUINAGE by REGION by SEX (URES)" sheetId="3" r:id="rId4"/>
    <sheet name="QUINAGE by REGION by SEX (pres)" sheetId="6" r:id="rId5"/>
    <sheet name="HOUSEHOLDS" sheetId="4" r:id="rId6"/>
    <sheet name="TERMINAL EDUCATION AGE" sheetId="5" r:id="rId7"/>
  </sheets>
  <calcPr calcId="145621"/>
</workbook>
</file>

<file path=xl/calcChain.xml><?xml version="1.0" encoding="utf-8"?>
<calcChain xmlns="http://schemas.openxmlformats.org/spreadsheetml/2006/main">
  <c r="R46" i="6" l="1"/>
  <c r="Q46" i="6"/>
  <c r="P46" i="6"/>
  <c r="O46" i="6"/>
  <c r="L46" i="6"/>
  <c r="K46" i="6"/>
  <c r="J46" i="6"/>
  <c r="I46" i="6"/>
  <c r="H46" i="6"/>
  <c r="G46" i="6"/>
  <c r="F46" i="6"/>
  <c r="E46" i="6"/>
  <c r="D46" i="6"/>
  <c r="C46" i="6"/>
  <c r="B46" i="6"/>
  <c r="Y45" i="6"/>
  <c r="J43" i="6"/>
  <c r="I43" i="6"/>
  <c r="H43" i="6"/>
  <c r="G43" i="6"/>
  <c r="F43" i="6"/>
  <c r="E43" i="6"/>
  <c r="D43" i="6"/>
  <c r="C43" i="6"/>
  <c r="B43" i="6"/>
  <c r="Y42" i="6"/>
  <c r="X42" i="6"/>
  <c r="W42" i="6"/>
  <c r="V42" i="6"/>
  <c r="U42" i="6"/>
  <c r="T42" i="6"/>
  <c r="S42" i="6"/>
  <c r="D40" i="6"/>
  <c r="C40" i="6"/>
  <c r="B40" i="6"/>
  <c r="Y39" i="6"/>
  <c r="X39" i="6"/>
  <c r="W39" i="6"/>
  <c r="V39" i="6"/>
  <c r="U39" i="6"/>
  <c r="T39" i="6"/>
  <c r="S39" i="6"/>
  <c r="R39" i="6"/>
  <c r="Q39" i="6"/>
  <c r="P39" i="6"/>
  <c r="O39" i="6"/>
  <c r="L39" i="6"/>
  <c r="K39" i="6"/>
  <c r="V35" i="6"/>
  <c r="D35" i="6"/>
  <c r="C35" i="6"/>
  <c r="B35" i="6"/>
  <c r="T34" i="6"/>
  <c r="P32" i="6"/>
  <c r="T31" i="6"/>
  <c r="L31" i="6"/>
  <c r="X30" i="6"/>
  <c r="W30" i="6"/>
  <c r="V30" i="6"/>
  <c r="U30" i="6"/>
  <c r="T30" i="6"/>
  <c r="S30" i="6"/>
  <c r="R30" i="6"/>
  <c r="J30" i="6"/>
  <c r="Q29" i="6"/>
  <c r="P29" i="6"/>
  <c r="H29" i="6"/>
  <c r="D27" i="6"/>
  <c r="Y25" i="6"/>
  <c r="X25" i="6"/>
  <c r="W25" i="6"/>
  <c r="V25" i="6"/>
  <c r="U25" i="6"/>
  <c r="T25" i="6"/>
  <c r="S25" i="6"/>
  <c r="R25" i="6"/>
  <c r="Q25" i="6"/>
  <c r="P25" i="6"/>
  <c r="O25" i="6"/>
  <c r="L25" i="6"/>
  <c r="K25" i="6"/>
  <c r="J25" i="6"/>
  <c r="I25" i="6"/>
  <c r="H25" i="6"/>
  <c r="G25" i="6"/>
  <c r="F25" i="6"/>
  <c r="E25" i="6"/>
  <c r="D25" i="6"/>
  <c r="C25" i="6"/>
  <c r="B25" i="6"/>
  <c r="Y35" i="6"/>
  <c r="X35" i="6"/>
  <c r="W35" i="6"/>
  <c r="V46" i="6"/>
  <c r="U46" i="6"/>
  <c r="T46" i="6"/>
  <c r="S46" i="6"/>
  <c r="R35" i="6"/>
  <c r="Q35" i="6"/>
  <c r="P35" i="6"/>
  <c r="O35" i="6"/>
  <c r="L35" i="6"/>
  <c r="K35" i="6"/>
  <c r="J35" i="6"/>
  <c r="I35" i="6"/>
  <c r="H35" i="6"/>
  <c r="G35" i="6"/>
  <c r="F35" i="6"/>
  <c r="E35" i="6"/>
  <c r="Y34" i="6"/>
  <c r="X34" i="6"/>
  <c r="W34" i="6"/>
  <c r="V34" i="6"/>
  <c r="U34" i="6"/>
  <c r="T45" i="6"/>
  <c r="S45" i="6"/>
  <c r="R45" i="6"/>
  <c r="Q45" i="6"/>
  <c r="P45" i="6"/>
  <c r="O34" i="6"/>
  <c r="L45" i="6"/>
  <c r="K34" i="6"/>
  <c r="J45" i="6"/>
  <c r="I45" i="6"/>
  <c r="H45" i="6"/>
  <c r="G45" i="6"/>
  <c r="F34" i="6"/>
  <c r="E34" i="6"/>
  <c r="D34" i="6"/>
  <c r="C34" i="6"/>
  <c r="B34" i="6"/>
  <c r="Y33" i="6"/>
  <c r="X33" i="6"/>
  <c r="W33" i="6"/>
  <c r="V33" i="6"/>
  <c r="U33" i="6"/>
  <c r="T33" i="6"/>
  <c r="S33" i="6"/>
  <c r="R44" i="6"/>
  <c r="Q44" i="6"/>
  <c r="P44" i="6"/>
  <c r="O44" i="6"/>
  <c r="L33" i="6"/>
  <c r="K44" i="6"/>
  <c r="J33" i="6"/>
  <c r="I44" i="6"/>
  <c r="H44" i="6"/>
  <c r="G44" i="6"/>
  <c r="F44" i="6"/>
  <c r="E44" i="6"/>
  <c r="D33" i="6"/>
  <c r="C44" i="6"/>
  <c r="B44" i="6"/>
  <c r="Y43" i="6"/>
  <c r="X43" i="6"/>
  <c r="W32" i="6"/>
  <c r="V32" i="6"/>
  <c r="U32" i="6"/>
  <c r="S32" i="6"/>
  <c r="R32" i="6"/>
  <c r="Q32" i="6"/>
  <c r="P43" i="6"/>
  <c r="O43" i="6"/>
  <c r="L43" i="6"/>
  <c r="K43" i="6"/>
  <c r="J32" i="6"/>
  <c r="I32" i="6"/>
  <c r="H32" i="6"/>
  <c r="G32" i="6"/>
  <c r="F32" i="6"/>
  <c r="E32" i="6"/>
  <c r="D32" i="6"/>
  <c r="C32" i="6"/>
  <c r="B32" i="6"/>
  <c r="Y31" i="6"/>
  <c r="X31" i="6"/>
  <c r="W31" i="6"/>
  <c r="V31" i="6"/>
  <c r="U31" i="6"/>
  <c r="S31" i="6"/>
  <c r="R31" i="6"/>
  <c r="Q31" i="6"/>
  <c r="P31" i="6"/>
  <c r="O31" i="6"/>
  <c r="L42" i="6"/>
  <c r="K42" i="6"/>
  <c r="J42" i="6"/>
  <c r="I42" i="6"/>
  <c r="H42" i="6"/>
  <c r="G42" i="6"/>
  <c r="F42" i="6"/>
  <c r="E42" i="6"/>
  <c r="D42" i="6"/>
  <c r="C42" i="6"/>
  <c r="B42" i="6"/>
  <c r="Y41" i="6"/>
  <c r="X41" i="6"/>
  <c r="W41" i="6"/>
  <c r="V41" i="6"/>
  <c r="U41" i="6"/>
  <c r="T41" i="6"/>
  <c r="S41" i="6"/>
  <c r="R41" i="6"/>
  <c r="Q30" i="6"/>
  <c r="P30" i="6"/>
  <c r="O30" i="6"/>
  <c r="L30" i="6"/>
  <c r="K30" i="6"/>
  <c r="J41" i="6"/>
  <c r="I41" i="6"/>
  <c r="H41" i="6"/>
  <c r="G41" i="6"/>
  <c r="F41" i="6"/>
  <c r="E41" i="6"/>
  <c r="D41" i="6"/>
  <c r="C41" i="6"/>
  <c r="B30" i="6"/>
  <c r="Y29" i="6"/>
  <c r="X40" i="6"/>
  <c r="W29" i="6"/>
  <c r="V40" i="6"/>
  <c r="U40" i="6"/>
  <c r="T29" i="6"/>
  <c r="S29" i="6"/>
  <c r="R29" i="6"/>
  <c r="Q40" i="6"/>
  <c r="P40" i="6"/>
  <c r="O29" i="6"/>
  <c r="L29" i="6"/>
  <c r="K29" i="6"/>
  <c r="J29" i="6"/>
  <c r="I29" i="6"/>
  <c r="H40" i="6"/>
  <c r="G40" i="6"/>
  <c r="F40" i="6"/>
  <c r="E40" i="6"/>
  <c r="D29" i="6"/>
  <c r="C29" i="6"/>
  <c r="B29" i="6"/>
  <c r="Y28" i="6"/>
  <c r="X28" i="6"/>
  <c r="W28" i="6"/>
  <c r="V28" i="6"/>
  <c r="U28" i="6"/>
  <c r="T28" i="6"/>
  <c r="S28" i="6"/>
  <c r="R28" i="6"/>
  <c r="Q28" i="6"/>
  <c r="P28" i="6"/>
  <c r="O28" i="6"/>
  <c r="L28" i="6"/>
  <c r="K28" i="6"/>
  <c r="J39" i="6"/>
  <c r="I28" i="6"/>
  <c r="H28" i="6"/>
  <c r="G28" i="6"/>
  <c r="F39" i="6"/>
  <c r="E39" i="6"/>
  <c r="D39" i="6"/>
  <c r="C39" i="6"/>
  <c r="B39" i="6"/>
  <c r="Y38" i="6"/>
  <c r="X38" i="6"/>
  <c r="W27" i="6"/>
  <c r="V27" i="6"/>
  <c r="U38" i="6"/>
  <c r="T38" i="6"/>
  <c r="S38" i="6"/>
  <c r="R27" i="6"/>
  <c r="Q27" i="6"/>
  <c r="P27" i="6"/>
  <c r="O27" i="6"/>
  <c r="L27" i="6"/>
  <c r="K27" i="6"/>
  <c r="J27" i="6"/>
  <c r="I27" i="6"/>
  <c r="H27" i="6"/>
  <c r="G27" i="6"/>
  <c r="F27" i="6"/>
  <c r="E27" i="6"/>
  <c r="D38" i="6"/>
  <c r="C38" i="6"/>
  <c r="B38" i="6"/>
  <c r="F70" i="1"/>
  <c r="F71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M57" i="1"/>
  <c r="M58" i="1"/>
  <c r="M59" i="1"/>
  <c r="M60" i="1"/>
  <c r="M61" i="1"/>
  <c r="M62" i="1"/>
  <c r="M63" i="1"/>
  <c r="M64" i="1"/>
  <c r="M65" i="1"/>
  <c r="M66" i="1"/>
  <c r="M67" i="1"/>
  <c r="M68" i="1"/>
  <c r="M5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6" i="1"/>
  <c r="E70" i="1"/>
  <c r="E71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6" i="1"/>
  <c r="P33" i="6" l="1"/>
  <c r="K31" i="6"/>
  <c r="T35" i="6"/>
  <c r="S34" i="6"/>
  <c r="I30" i="6"/>
  <c r="U35" i="6"/>
  <c r="J31" i="6"/>
  <c r="R34" i="6"/>
  <c r="O32" i="6"/>
  <c r="L32" i="6"/>
  <c r="H30" i="6"/>
  <c r="R38" i="6"/>
  <c r="F45" i="6"/>
  <c r="G29" i="6"/>
  <c r="Q38" i="6"/>
  <c r="E45" i="6"/>
  <c r="F29" i="6"/>
  <c r="P38" i="6"/>
  <c r="D45" i="6"/>
  <c r="O38" i="6"/>
  <c r="C45" i="6"/>
  <c r="C27" i="6"/>
  <c r="L38" i="6"/>
  <c r="B45" i="6"/>
  <c r="B27" i="6"/>
  <c r="K38" i="6"/>
  <c r="Y44" i="6"/>
  <c r="J38" i="6"/>
  <c r="X44" i="6"/>
  <c r="I38" i="6"/>
  <c r="Q41" i="6"/>
  <c r="W44" i="6"/>
  <c r="C28" i="6"/>
  <c r="B28" i="6"/>
  <c r="O33" i="6"/>
  <c r="X27" i="6"/>
  <c r="K33" i="6"/>
  <c r="E29" i="6"/>
  <c r="H33" i="6"/>
  <c r="Q34" i="6"/>
  <c r="T27" i="6"/>
  <c r="G33" i="6"/>
  <c r="S27" i="6"/>
  <c r="F33" i="6"/>
  <c r="L44" i="6"/>
  <c r="E33" i="6"/>
  <c r="L34" i="6"/>
  <c r="J44" i="6"/>
  <c r="F30" i="6"/>
  <c r="J34" i="6"/>
  <c r="E30" i="6"/>
  <c r="B33" i="6"/>
  <c r="B41" i="6"/>
  <c r="D30" i="6"/>
  <c r="H34" i="6"/>
  <c r="Y40" i="6"/>
  <c r="C30" i="6"/>
  <c r="X32" i="6"/>
  <c r="G34" i="6"/>
  <c r="I31" i="6"/>
  <c r="W40" i="6"/>
  <c r="H31" i="6"/>
  <c r="D44" i="6"/>
  <c r="T14" i="6"/>
  <c r="T47" i="6" s="1"/>
  <c r="X29" i="6"/>
  <c r="G31" i="6"/>
  <c r="O45" i="6"/>
  <c r="F31" i="6"/>
  <c r="T40" i="6"/>
  <c r="V29" i="6"/>
  <c r="E31" i="6"/>
  <c r="W38" i="6"/>
  <c r="S40" i="6"/>
  <c r="K45" i="6"/>
  <c r="U29" i="6"/>
  <c r="D31" i="6"/>
  <c r="K32" i="6"/>
  <c r="V38" i="6"/>
  <c r="R40" i="6"/>
  <c r="W43" i="6"/>
  <c r="E28" i="6"/>
  <c r="B31" i="6"/>
  <c r="R33" i="6"/>
  <c r="V43" i="6"/>
  <c r="Y27" i="6"/>
  <c r="I33" i="6"/>
  <c r="U27" i="6"/>
  <c r="P34" i="6"/>
  <c r="G30" i="6"/>
  <c r="C33" i="6"/>
  <c r="S35" i="6"/>
  <c r="I34" i="6"/>
  <c r="Y32" i="6"/>
  <c r="Y14" i="6"/>
  <c r="Y36" i="6" s="1"/>
  <c r="F28" i="6"/>
  <c r="C31" i="6"/>
  <c r="D28" i="6"/>
  <c r="Y30" i="6"/>
  <c r="Q33" i="6"/>
  <c r="O40" i="6"/>
  <c r="U43" i="6"/>
  <c r="X14" i="6"/>
  <c r="W14" i="6"/>
  <c r="V14" i="6"/>
  <c r="U14" i="6"/>
  <c r="S14" i="6"/>
  <c r="R14" i="6"/>
  <c r="Q14" i="6"/>
  <c r="J14" i="6"/>
  <c r="H14" i="6"/>
  <c r="H38" i="6"/>
  <c r="L40" i="6"/>
  <c r="P41" i="6"/>
  <c r="R42" i="6"/>
  <c r="T43" i="6"/>
  <c r="V44" i="6"/>
  <c r="G14" i="6"/>
  <c r="G38" i="6"/>
  <c r="I39" i="6"/>
  <c r="K40" i="6"/>
  <c r="O41" i="6"/>
  <c r="Q42" i="6"/>
  <c r="S43" i="6"/>
  <c r="U44" i="6"/>
  <c r="W45" i="6"/>
  <c r="F14" i="6"/>
  <c r="F38" i="6"/>
  <c r="H39" i="6"/>
  <c r="J40" i="6"/>
  <c r="L41" i="6"/>
  <c r="P42" i="6"/>
  <c r="R43" i="6"/>
  <c r="T44" i="6"/>
  <c r="V45" i="6"/>
  <c r="X46" i="6"/>
  <c r="E14" i="6"/>
  <c r="E38" i="6"/>
  <c r="G39" i="6"/>
  <c r="I40" i="6"/>
  <c r="K41" i="6"/>
  <c r="O42" i="6"/>
  <c r="Q43" i="6"/>
  <c r="S44" i="6"/>
  <c r="U45" i="6"/>
  <c r="W46" i="6"/>
  <c r="P14" i="6"/>
  <c r="O14" i="6"/>
  <c r="L14" i="6"/>
  <c r="K14" i="6"/>
  <c r="I14" i="6"/>
  <c r="X45" i="6"/>
  <c r="Y46" i="6"/>
  <c r="D14" i="6"/>
  <c r="J28" i="6"/>
  <c r="T32" i="6"/>
  <c r="C14" i="6"/>
  <c r="B14" i="6"/>
  <c r="F72" i="1"/>
  <c r="E72" i="1"/>
  <c r="W36" i="5"/>
  <c r="W70" i="5" s="1"/>
  <c r="W35" i="5"/>
  <c r="W52" i="5" s="1"/>
  <c r="W34" i="5"/>
  <c r="W51" i="5" s="1"/>
  <c r="W33" i="5"/>
  <c r="W67" i="5" s="1"/>
  <c r="W32" i="5"/>
  <c r="W49" i="5" s="1"/>
  <c r="W31" i="5"/>
  <c r="W65" i="5" s="1"/>
  <c r="W30" i="5"/>
  <c r="W47" i="5" s="1"/>
  <c r="W29" i="5"/>
  <c r="W63" i="5" s="1"/>
  <c r="W28" i="5"/>
  <c r="W45" i="5" s="1"/>
  <c r="W27" i="5"/>
  <c r="W61" i="5" s="1"/>
  <c r="W26" i="5"/>
  <c r="W60" i="5" s="1"/>
  <c r="W25" i="5"/>
  <c r="W42" i="5" s="1"/>
  <c r="W24" i="5"/>
  <c r="W58" i="5" s="1"/>
  <c r="W23" i="5"/>
  <c r="W40" i="5" s="1"/>
  <c r="W22" i="5"/>
  <c r="W21" i="5"/>
  <c r="W38" i="5" s="1"/>
  <c r="V70" i="5"/>
  <c r="U70" i="5"/>
  <c r="T70" i="5"/>
  <c r="S70" i="5"/>
  <c r="R70" i="5"/>
  <c r="Q70" i="5"/>
  <c r="P70" i="5"/>
  <c r="O70" i="5"/>
  <c r="N70" i="5"/>
  <c r="V69" i="5"/>
  <c r="U69" i="5"/>
  <c r="T69" i="5"/>
  <c r="S69" i="5"/>
  <c r="R69" i="5"/>
  <c r="Q69" i="5"/>
  <c r="P69" i="5"/>
  <c r="O69" i="5"/>
  <c r="N69" i="5"/>
  <c r="V68" i="5"/>
  <c r="U68" i="5"/>
  <c r="T68" i="5"/>
  <c r="S68" i="5"/>
  <c r="R68" i="5"/>
  <c r="Q68" i="5"/>
  <c r="P68" i="5"/>
  <c r="O68" i="5"/>
  <c r="N68" i="5"/>
  <c r="V67" i="5"/>
  <c r="U67" i="5"/>
  <c r="T67" i="5"/>
  <c r="S67" i="5"/>
  <c r="R67" i="5"/>
  <c r="Q67" i="5"/>
  <c r="P67" i="5"/>
  <c r="O67" i="5"/>
  <c r="N67" i="5"/>
  <c r="V66" i="5"/>
  <c r="U66" i="5"/>
  <c r="T66" i="5"/>
  <c r="S66" i="5"/>
  <c r="R66" i="5"/>
  <c r="Q66" i="5"/>
  <c r="P66" i="5"/>
  <c r="O66" i="5"/>
  <c r="N66" i="5"/>
  <c r="V65" i="5"/>
  <c r="U65" i="5"/>
  <c r="T65" i="5"/>
  <c r="S65" i="5"/>
  <c r="R65" i="5"/>
  <c r="Q65" i="5"/>
  <c r="P65" i="5"/>
  <c r="O65" i="5"/>
  <c r="N65" i="5"/>
  <c r="W64" i="5"/>
  <c r="V64" i="5"/>
  <c r="U64" i="5"/>
  <c r="T64" i="5"/>
  <c r="S64" i="5"/>
  <c r="R64" i="5"/>
  <c r="Q64" i="5"/>
  <c r="P64" i="5"/>
  <c r="O64" i="5"/>
  <c r="N64" i="5"/>
  <c r="V63" i="5"/>
  <c r="U63" i="5"/>
  <c r="T63" i="5"/>
  <c r="S63" i="5"/>
  <c r="R63" i="5"/>
  <c r="Q63" i="5"/>
  <c r="P63" i="5"/>
  <c r="O63" i="5"/>
  <c r="N63" i="5"/>
  <c r="W62" i="5"/>
  <c r="V62" i="5"/>
  <c r="U62" i="5"/>
  <c r="T62" i="5"/>
  <c r="S62" i="5"/>
  <c r="R62" i="5"/>
  <c r="Q62" i="5"/>
  <c r="P62" i="5"/>
  <c r="O62" i="5"/>
  <c r="N62" i="5"/>
  <c r="V61" i="5"/>
  <c r="U61" i="5"/>
  <c r="T61" i="5"/>
  <c r="S61" i="5"/>
  <c r="R61" i="5"/>
  <c r="Q61" i="5"/>
  <c r="P61" i="5"/>
  <c r="O61" i="5"/>
  <c r="N61" i="5"/>
  <c r="V60" i="5"/>
  <c r="U60" i="5"/>
  <c r="T60" i="5"/>
  <c r="S60" i="5"/>
  <c r="R60" i="5"/>
  <c r="Q60" i="5"/>
  <c r="P60" i="5"/>
  <c r="O60" i="5"/>
  <c r="N60" i="5"/>
  <c r="W59" i="5"/>
  <c r="V59" i="5"/>
  <c r="U59" i="5"/>
  <c r="T59" i="5"/>
  <c r="S59" i="5"/>
  <c r="R59" i="5"/>
  <c r="Q59" i="5"/>
  <c r="P59" i="5"/>
  <c r="O59" i="5"/>
  <c r="N59" i="5"/>
  <c r="V58" i="5"/>
  <c r="U58" i="5"/>
  <c r="T58" i="5"/>
  <c r="S58" i="5"/>
  <c r="R58" i="5"/>
  <c r="Q58" i="5"/>
  <c r="P58" i="5"/>
  <c r="O58" i="5"/>
  <c r="N58" i="5"/>
  <c r="V57" i="5"/>
  <c r="U57" i="5"/>
  <c r="T57" i="5"/>
  <c r="S57" i="5"/>
  <c r="R57" i="5"/>
  <c r="Q57" i="5"/>
  <c r="P57" i="5"/>
  <c r="O57" i="5"/>
  <c r="N57" i="5"/>
  <c r="W56" i="5"/>
  <c r="V56" i="5"/>
  <c r="U56" i="5"/>
  <c r="T56" i="5"/>
  <c r="S56" i="5"/>
  <c r="R56" i="5"/>
  <c r="Q56" i="5"/>
  <c r="P56" i="5"/>
  <c r="O56" i="5"/>
  <c r="N56" i="5"/>
  <c r="V55" i="5"/>
  <c r="U55" i="5"/>
  <c r="T55" i="5"/>
  <c r="S55" i="5"/>
  <c r="R55" i="5"/>
  <c r="Q55" i="5"/>
  <c r="P55" i="5"/>
  <c r="O55" i="5"/>
  <c r="N55" i="5"/>
  <c r="V53" i="5"/>
  <c r="U53" i="5"/>
  <c r="T53" i="5"/>
  <c r="S53" i="5"/>
  <c r="R53" i="5"/>
  <c r="Q53" i="5"/>
  <c r="P53" i="5"/>
  <c r="O53" i="5"/>
  <c r="N53" i="5"/>
  <c r="V52" i="5"/>
  <c r="U52" i="5"/>
  <c r="T52" i="5"/>
  <c r="S52" i="5"/>
  <c r="R52" i="5"/>
  <c r="Q52" i="5"/>
  <c r="P52" i="5"/>
  <c r="O52" i="5"/>
  <c r="N52" i="5"/>
  <c r="V51" i="5"/>
  <c r="U51" i="5"/>
  <c r="T51" i="5"/>
  <c r="S51" i="5"/>
  <c r="R51" i="5"/>
  <c r="Q51" i="5"/>
  <c r="P51" i="5"/>
  <c r="O51" i="5"/>
  <c r="N51" i="5"/>
  <c r="V50" i="5"/>
  <c r="U50" i="5"/>
  <c r="T50" i="5"/>
  <c r="S50" i="5"/>
  <c r="R50" i="5"/>
  <c r="Q50" i="5"/>
  <c r="P50" i="5"/>
  <c r="O50" i="5"/>
  <c r="N50" i="5"/>
  <c r="V49" i="5"/>
  <c r="U49" i="5"/>
  <c r="T49" i="5"/>
  <c r="S49" i="5"/>
  <c r="R49" i="5"/>
  <c r="Q49" i="5"/>
  <c r="P49" i="5"/>
  <c r="O49" i="5"/>
  <c r="N49" i="5"/>
  <c r="V48" i="5"/>
  <c r="U48" i="5"/>
  <c r="T48" i="5"/>
  <c r="S48" i="5"/>
  <c r="R48" i="5"/>
  <c r="Q48" i="5"/>
  <c r="P48" i="5"/>
  <c r="O48" i="5"/>
  <c r="N48" i="5"/>
  <c r="V47" i="5"/>
  <c r="U47" i="5"/>
  <c r="T47" i="5"/>
  <c r="S47" i="5"/>
  <c r="R47" i="5"/>
  <c r="Q47" i="5"/>
  <c r="P47" i="5"/>
  <c r="O47" i="5"/>
  <c r="N47" i="5"/>
  <c r="W46" i="5"/>
  <c r="V46" i="5"/>
  <c r="U46" i="5"/>
  <c r="T46" i="5"/>
  <c r="S46" i="5"/>
  <c r="R46" i="5"/>
  <c r="Q46" i="5"/>
  <c r="P46" i="5"/>
  <c r="O46" i="5"/>
  <c r="N46" i="5"/>
  <c r="V45" i="5"/>
  <c r="U45" i="5"/>
  <c r="T45" i="5"/>
  <c r="S45" i="5"/>
  <c r="R45" i="5"/>
  <c r="Q45" i="5"/>
  <c r="P45" i="5"/>
  <c r="O45" i="5"/>
  <c r="N45" i="5"/>
  <c r="V44" i="5"/>
  <c r="U44" i="5"/>
  <c r="T44" i="5"/>
  <c r="S44" i="5"/>
  <c r="R44" i="5"/>
  <c r="Q44" i="5"/>
  <c r="P44" i="5"/>
  <c r="O44" i="5"/>
  <c r="N44" i="5"/>
  <c r="V43" i="5"/>
  <c r="U43" i="5"/>
  <c r="T43" i="5"/>
  <c r="S43" i="5"/>
  <c r="R43" i="5"/>
  <c r="Q43" i="5"/>
  <c r="P43" i="5"/>
  <c r="O43" i="5"/>
  <c r="N43" i="5"/>
  <c r="V42" i="5"/>
  <c r="U42" i="5"/>
  <c r="T42" i="5"/>
  <c r="S42" i="5"/>
  <c r="R42" i="5"/>
  <c r="Q42" i="5"/>
  <c r="P42" i="5"/>
  <c r="O42" i="5"/>
  <c r="N42" i="5"/>
  <c r="W41" i="5"/>
  <c r="V41" i="5"/>
  <c r="U41" i="5"/>
  <c r="T41" i="5"/>
  <c r="S41" i="5"/>
  <c r="R41" i="5"/>
  <c r="Q41" i="5"/>
  <c r="P41" i="5"/>
  <c r="O41" i="5"/>
  <c r="N41" i="5"/>
  <c r="V40" i="5"/>
  <c r="U40" i="5"/>
  <c r="T40" i="5"/>
  <c r="S40" i="5"/>
  <c r="R40" i="5"/>
  <c r="Q40" i="5"/>
  <c r="P40" i="5"/>
  <c r="O40" i="5"/>
  <c r="N40" i="5"/>
  <c r="W39" i="5"/>
  <c r="V39" i="5"/>
  <c r="U39" i="5"/>
  <c r="T39" i="5"/>
  <c r="S39" i="5"/>
  <c r="R39" i="5"/>
  <c r="Q39" i="5"/>
  <c r="P39" i="5"/>
  <c r="O39" i="5"/>
  <c r="N39" i="5"/>
  <c r="V38" i="5"/>
  <c r="U38" i="5"/>
  <c r="T38" i="5"/>
  <c r="S38" i="5"/>
  <c r="R38" i="5"/>
  <c r="Q38" i="5"/>
  <c r="P38" i="5"/>
  <c r="O38" i="5"/>
  <c r="N38" i="5"/>
  <c r="C55" i="5"/>
  <c r="D55" i="5"/>
  <c r="E55" i="5"/>
  <c r="F55" i="5"/>
  <c r="G55" i="5"/>
  <c r="H55" i="5"/>
  <c r="I55" i="5"/>
  <c r="J55" i="5"/>
  <c r="K55" i="5"/>
  <c r="C56" i="5"/>
  <c r="D56" i="5"/>
  <c r="E56" i="5"/>
  <c r="F56" i="5"/>
  <c r="G56" i="5"/>
  <c r="H56" i="5"/>
  <c r="I56" i="5"/>
  <c r="J56" i="5"/>
  <c r="K56" i="5"/>
  <c r="C57" i="5"/>
  <c r="D57" i="5"/>
  <c r="E57" i="5"/>
  <c r="F57" i="5"/>
  <c r="G57" i="5"/>
  <c r="H57" i="5"/>
  <c r="I57" i="5"/>
  <c r="J57" i="5"/>
  <c r="K57" i="5"/>
  <c r="C58" i="5"/>
  <c r="D58" i="5"/>
  <c r="E58" i="5"/>
  <c r="F58" i="5"/>
  <c r="G58" i="5"/>
  <c r="H58" i="5"/>
  <c r="I58" i="5"/>
  <c r="J58" i="5"/>
  <c r="K58" i="5"/>
  <c r="C59" i="5"/>
  <c r="D59" i="5"/>
  <c r="E59" i="5"/>
  <c r="F59" i="5"/>
  <c r="G59" i="5"/>
  <c r="H59" i="5"/>
  <c r="I59" i="5"/>
  <c r="J59" i="5"/>
  <c r="K59" i="5"/>
  <c r="C60" i="5"/>
  <c r="D60" i="5"/>
  <c r="E60" i="5"/>
  <c r="F60" i="5"/>
  <c r="G60" i="5"/>
  <c r="H60" i="5"/>
  <c r="I60" i="5"/>
  <c r="J60" i="5"/>
  <c r="K60" i="5"/>
  <c r="C61" i="5"/>
  <c r="D61" i="5"/>
  <c r="E61" i="5"/>
  <c r="F61" i="5"/>
  <c r="G61" i="5"/>
  <c r="H61" i="5"/>
  <c r="I61" i="5"/>
  <c r="J61" i="5"/>
  <c r="K61" i="5"/>
  <c r="C62" i="5"/>
  <c r="D62" i="5"/>
  <c r="E62" i="5"/>
  <c r="F62" i="5"/>
  <c r="G62" i="5"/>
  <c r="H62" i="5"/>
  <c r="I62" i="5"/>
  <c r="J62" i="5"/>
  <c r="K62" i="5"/>
  <c r="C63" i="5"/>
  <c r="D63" i="5"/>
  <c r="E63" i="5"/>
  <c r="F63" i="5"/>
  <c r="G63" i="5"/>
  <c r="H63" i="5"/>
  <c r="I63" i="5"/>
  <c r="J63" i="5"/>
  <c r="K63" i="5"/>
  <c r="C64" i="5"/>
  <c r="D64" i="5"/>
  <c r="E64" i="5"/>
  <c r="F64" i="5"/>
  <c r="G64" i="5"/>
  <c r="H64" i="5"/>
  <c r="I64" i="5"/>
  <c r="J64" i="5"/>
  <c r="K64" i="5"/>
  <c r="C65" i="5"/>
  <c r="D65" i="5"/>
  <c r="E65" i="5"/>
  <c r="F65" i="5"/>
  <c r="G65" i="5"/>
  <c r="H65" i="5"/>
  <c r="I65" i="5"/>
  <c r="J65" i="5"/>
  <c r="K65" i="5"/>
  <c r="C66" i="5"/>
  <c r="D66" i="5"/>
  <c r="E66" i="5"/>
  <c r="F66" i="5"/>
  <c r="G66" i="5"/>
  <c r="H66" i="5"/>
  <c r="I66" i="5"/>
  <c r="J66" i="5"/>
  <c r="K66" i="5"/>
  <c r="C67" i="5"/>
  <c r="D67" i="5"/>
  <c r="E67" i="5"/>
  <c r="F67" i="5"/>
  <c r="G67" i="5"/>
  <c r="H67" i="5"/>
  <c r="I67" i="5"/>
  <c r="J67" i="5"/>
  <c r="K67" i="5"/>
  <c r="C68" i="5"/>
  <c r="D68" i="5"/>
  <c r="E68" i="5"/>
  <c r="F68" i="5"/>
  <c r="G68" i="5"/>
  <c r="H68" i="5"/>
  <c r="I68" i="5"/>
  <c r="J68" i="5"/>
  <c r="K68" i="5"/>
  <c r="D69" i="5"/>
  <c r="E69" i="5"/>
  <c r="F69" i="5"/>
  <c r="G69" i="5"/>
  <c r="H69" i="5"/>
  <c r="I69" i="5"/>
  <c r="J69" i="5"/>
  <c r="K69" i="5"/>
  <c r="C70" i="5"/>
  <c r="D70" i="5"/>
  <c r="E70" i="5"/>
  <c r="F70" i="5"/>
  <c r="G70" i="5"/>
  <c r="H70" i="5"/>
  <c r="I70" i="5"/>
  <c r="J70" i="5"/>
  <c r="K70" i="5"/>
  <c r="B56" i="5"/>
  <c r="B57" i="5"/>
  <c r="B58" i="5"/>
  <c r="B59" i="5"/>
  <c r="B60" i="5"/>
  <c r="B61" i="5"/>
  <c r="B62" i="5"/>
  <c r="B63" i="5"/>
  <c r="B70" i="5"/>
  <c r="B55" i="5"/>
  <c r="C38" i="5"/>
  <c r="D38" i="5"/>
  <c r="E38" i="5"/>
  <c r="F38" i="5"/>
  <c r="G38" i="5"/>
  <c r="H38" i="5"/>
  <c r="I38" i="5"/>
  <c r="J38" i="5"/>
  <c r="K38" i="5"/>
  <c r="C39" i="5"/>
  <c r="D39" i="5"/>
  <c r="E39" i="5"/>
  <c r="F39" i="5"/>
  <c r="G39" i="5"/>
  <c r="H39" i="5"/>
  <c r="I39" i="5"/>
  <c r="J39" i="5"/>
  <c r="K39" i="5"/>
  <c r="C40" i="5"/>
  <c r="D40" i="5"/>
  <c r="E40" i="5"/>
  <c r="F40" i="5"/>
  <c r="G40" i="5"/>
  <c r="H40" i="5"/>
  <c r="I40" i="5"/>
  <c r="J40" i="5"/>
  <c r="K40" i="5"/>
  <c r="C41" i="5"/>
  <c r="D41" i="5"/>
  <c r="E41" i="5"/>
  <c r="F41" i="5"/>
  <c r="G41" i="5"/>
  <c r="H41" i="5"/>
  <c r="I41" i="5"/>
  <c r="J41" i="5"/>
  <c r="K41" i="5"/>
  <c r="C42" i="5"/>
  <c r="D42" i="5"/>
  <c r="E42" i="5"/>
  <c r="F42" i="5"/>
  <c r="G42" i="5"/>
  <c r="H42" i="5"/>
  <c r="I42" i="5"/>
  <c r="J42" i="5"/>
  <c r="K42" i="5"/>
  <c r="C43" i="5"/>
  <c r="D43" i="5"/>
  <c r="E43" i="5"/>
  <c r="F43" i="5"/>
  <c r="G43" i="5"/>
  <c r="H43" i="5"/>
  <c r="I43" i="5"/>
  <c r="J43" i="5"/>
  <c r="K43" i="5"/>
  <c r="C44" i="5"/>
  <c r="D44" i="5"/>
  <c r="E44" i="5"/>
  <c r="F44" i="5"/>
  <c r="G44" i="5"/>
  <c r="H44" i="5"/>
  <c r="I44" i="5"/>
  <c r="J44" i="5"/>
  <c r="K44" i="5"/>
  <c r="C45" i="5"/>
  <c r="D45" i="5"/>
  <c r="E45" i="5"/>
  <c r="F45" i="5"/>
  <c r="G45" i="5"/>
  <c r="H45" i="5"/>
  <c r="I45" i="5"/>
  <c r="J45" i="5"/>
  <c r="K45" i="5"/>
  <c r="C46" i="5"/>
  <c r="D46" i="5"/>
  <c r="E46" i="5"/>
  <c r="F46" i="5"/>
  <c r="G46" i="5"/>
  <c r="H46" i="5"/>
  <c r="I46" i="5"/>
  <c r="J46" i="5"/>
  <c r="K46" i="5"/>
  <c r="C47" i="5"/>
  <c r="D47" i="5"/>
  <c r="E47" i="5"/>
  <c r="F47" i="5"/>
  <c r="G47" i="5"/>
  <c r="H47" i="5"/>
  <c r="I47" i="5"/>
  <c r="J47" i="5"/>
  <c r="K47" i="5"/>
  <c r="C48" i="5"/>
  <c r="D48" i="5"/>
  <c r="E48" i="5"/>
  <c r="F48" i="5"/>
  <c r="G48" i="5"/>
  <c r="H48" i="5"/>
  <c r="I48" i="5"/>
  <c r="J48" i="5"/>
  <c r="K48" i="5"/>
  <c r="C49" i="5"/>
  <c r="D49" i="5"/>
  <c r="E49" i="5"/>
  <c r="F49" i="5"/>
  <c r="G49" i="5"/>
  <c r="H49" i="5"/>
  <c r="I49" i="5"/>
  <c r="J49" i="5"/>
  <c r="K49" i="5"/>
  <c r="C50" i="5"/>
  <c r="D50" i="5"/>
  <c r="E50" i="5"/>
  <c r="F50" i="5"/>
  <c r="G50" i="5"/>
  <c r="H50" i="5"/>
  <c r="I50" i="5"/>
  <c r="J50" i="5"/>
  <c r="K50" i="5"/>
  <c r="C51" i="5"/>
  <c r="D51" i="5"/>
  <c r="E51" i="5"/>
  <c r="F51" i="5"/>
  <c r="G51" i="5"/>
  <c r="H51" i="5"/>
  <c r="I51" i="5"/>
  <c r="J51" i="5"/>
  <c r="K51" i="5"/>
  <c r="D52" i="5"/>
  <c r="E52" i="5"/>
  <c r="F52" i="5"/>
  <c r="G52" i="5"/>
  <c r="H52" i="5"/>
  <c r="I52" i="5"/>
  <c r="J52" i="5"/>
  <c r="K52" i="5"/>
  <c r="C53" i="5"/>
  <c r="D53" i="5"/>
  <c r="E53" i="5"/>
  <c r="F53" i="5"/>
  <c r="G53" i="5"/>
  <c r="H53" i="5"/>
  <c r="I53" i="5"/>
  <c r="J53" i="5"/>
  <c r="K53" i="5"/>
  <c r="B39" i="5"/>
  <c r="B40" i="5"/>
  <c r="B41" i="5"/>
  <c r="B42" i="5"/>
  <c r="B43" i="5"/>
  <c r="B44" i="5"/>
  <c r="B45" i="5"/>
  <c r="B46" i="5"/>
  <c r="B53" i="5"/>
  <c r="B38" i="5"/>
  <c r="W57" i="5" l="1"/>
  <c r="W44" i="5"/>
  <c r="Y47" i="6"/>
  <c r="T36" i="6"/>
  <c r="X47" i="6"/>
  <c r="X36" i="6"/>
  <c r="O36" i="6"/>
  <c r="O47" i="6"/>
  <c r="K36" i="6"/>
  <c r="K47" i="6"/>
  <c r="D36" i="6"/>
  <c r="D47" i="6"/>
  <c r="Q36" i="6"/>
  <c r="Q47" i="6"/>
  <c r="H36" i="6"/>
  <c r="H47" i="6"/>
  <c r="L36" i="6"/>
  <c r="L47" i="6"/>
  <c r="F36" i="6"/>
  <c r="F47" i="6"/>
  <c r="I36" i="6"/>
  <c r="I47" i="6"/>
  <c r="V47" i="6"/>
  <c r="V36" i="6"/>
  <c r="U47" i="6"/>
  <c r="U36" i="6"/>
  <c r="S36" i="6"/>
  <c r="S47" i="6"/>
  <c r="R47" i="6"/>
  <c r="R36" i="6"/>
  <c r="B36" i="6"/>
  <c r="B47" i="6"/>
  <c r="W47" i="6"/>
  <c r="W36" i="6"/>
  <c r="C36" i="6"/>
  <c r="C47" i="6"/>
  <c r="J36" i="6"/>
  <c r="J47" i="6"/>
  <c r="E36" i="6"/>
  <c r="E47" i="6"/>
  <c r="G47" i="6"/>
  <c r="G36" i="6"/>
  <c r="P47" i="6"/>
  <c r="P36" i="6"/>
  <c r="W53" i="5"/>
  <c r="W68" i="5"/>
  <c r="W69" i="5"/>
  <c r="W66" i="5"/>
  <c r="W48" i="5"/>
  <c r="W43" i="5"/>
  <c r="W50" i="5"/>
  <c r="W55" i="5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4" i="4"/>
  <c r="E13" i="4"/>
  <c r="E12" i="4"/>
  <c r="E11" i="4"/>
  <c r="E10" i="4"/>
  <c r="E9" i="4"/>
  <c r="E8" i="4"/>
  <c r="E7" i="4"/>
  <c r="E6" i="4"/>
  <c r="E5" i="4"/>
  <c r="E4" i="4"/>
  <c r="E3" i="4"/>
  <c r="D14" i="4"/>
  <c r="D13" i="4"/>
  <c r="D12" i="4"/>
  <c r="D11" i="4"/>
  <c r="D10" i="4"/>
  <c r="D9" i="4"/>
  <c r="D8" i="4"/>
  <c r="D7" i="4"/>
  <c r="D6" i="4"/>
  <c r="D5" i="4"/>
  <c r="D4" i="4"/>
  <c r="D3" i="4"/>
  <c r="I28" i="3"/>
  <c r="H28" i="3"/>
  <c r="V27" i="3"/>
  <c r="U27" i="3"/>
  <c r="T27" i="3"/>
  <c r="Y25" i="3"/>
  <c r="X25" i="3"/>
  <c r="W25" i="3"/>
  <c r="V25" i="3"/>
  <c r="U25" i="3"/>
  <c r="T25" i="3"/>
  <c r="S25" i="3"/>
  <c r="R25" i="3"/>
  <c r="Q25" i="3"/>
  <c r="P25" i="3"/>
  <c r="O25" i="3"/>
  <c r="L25" i="3"/>
  <c r="K25" i="3"/>
  <c r="J25" i="3"/>
  <c r="I25" i="3"/>
  <c r="H25" i="3"/>
  <c r="G25" i="3"/>
  <c r="F25" i="3"/>
  <c r="E25" i="3"/>
  <c r="D25" i="3"/>
  <c r="C25" i="3"/>
  <c r="B25" i="3"/>
  <c r="Y46" i="3"/>
  <c r="X46" i="3"/>
  <c r="W35" i="3"/>
  <c r="V35" i="3"/>
  <c r="U35" i="3"/>
  <c r="T35" i="3"/>
  <c r="S35" i="3"/>
  <c r="R35" i="3"/>
  <c r="Q35" i="3"/>
  <c r="P35" i="3"/>
  <c r="O46" i="3"/>
  <c r="L46" i="3"/>
  <c r="K46" i="3"/>
  <c r="J46" i="3"/>
  <c r="I35" i="3"/>
  <c r="H35" i="3"/>
  <c r="G35" i="3"/>
  <c r="F35" i="3"/>
  <c r="E35" i="3"/>
  <c r="D35" i="3"/>
  <c r="C35" i="3"/>
  <c r="B35" i="3"/>
  <c r="Y45" i="3"/>
  <c r="X45" i="3"/>
  <c r="W45" i="3"/>
  <c r="V45" i="3"/>
  <c r="U45" i="3"/>
  <c r="T45" i="3"/>
  <c r="S45" i="3"/>
  <c r="R45" i="3"/>
  <c r="Q45" i="3"/>
  <c r="P45" i="3"/>
  <c r="O34" i="3"/>
  <c r="L34" i="3"/>
  <c r="K45" i="3"/>
  <c r="J45" i="3"/>
  <c r="I45" i="3"/>
  <c r="H45" i="3"/>
  <c r="G45" i="3"/>
  <c r="F45" i="3"/>
  <c r="E45" i="3"/>
  <c r="D34" i="3"/>
  <c r="C34" i="3"/>
  <c r="B45" i="3"/>
  <c r="Y33" i="3"/>
  <c r="X33" i="3"/>
  <c r="W44" i="3"/>
  <c r="V44" i="3"/>
  <c r="U44" i="3"/>
  <c r="T44" i="3"/>
  <c r="S33" i="3"/>
  <c r="R33" i="3"/>
  <c r="Q44" i="3"/>
  <c r="P44" i="3"/>
  <c r="O44" i="3"/>
  <c r="L44" i="3"/>
  <c r="K33" i="3"/>
  <c r="J33" i="3"/>
  <c r="I44" i="3"/>
  <c r="H44" i="3"/>
  <c r="G44" i="3"/>
  <c r="F44" i="3"/>
  <c r="E44" i="3"/>
  <c r="D44" i="3"/>
  <c r="C44" i="3"/>
  <c r="B44" i="3"/>
  <c r="Y32" i="3"/>
  <c r="X32" i="3"/>
  <c r="W32" i="3"/>
  <c r="V32" i="3"/>
  <c r="U43" i="3"/>
  <c r="T43" i="3"/>
  <c r="S43" i="3"/>
  <c r="R43" i="3"/>
  <c r="Q32" i="3"/>
  <c r="P43" i="3"/>
  <c r="O32" i="3"/>
  <c r="L32" i="3"/>
  <c r="K32" i="3"/>
  <c r="J32" i="3"/>
  <c r="I32" i="3"/>
  <c r="H32" i="3"/>
  <c r="G43" i="3"/>
  <c r="F43" i="3"/>
  <c r="E43" i="3"/>
  <c r="D43" i="3"/>
  <c r="C43" i="3"/>
  <c r="B43" i="3"/>
  <c r="Y42" i="3"/>
  <c r="X42" i="3"/>
  <c r="W42" i="3"/>
  <c r="V42" i="3"/>
  <c r="U31" i="3"/>
  <c r="T31" i="3"/>
  <c r="S42" i="3"/>
  <c r="R42" i="3"/>
  <c r="Q42" i="3"/>
  <c r="P42" i="3"/>
  <c r="O31" i="3"/>
  <c r="L31" i="3"/>
  <c r="K31" i="3"/>
  <c r="J31" i="3"/>
  <c r="I31" i="3"/>
  <c r="H31" i="3"/>
  <c r="G31" i="3"/>
  <c r="F31" i="3"/>
  <c r="E42" i="3"/>
  <c r="D42" i="3"/>
  <c r="C42" i="3"/>
  <c r="B42" i="3"/>
  <c r="Y41" i="3"/>
  <c r="X41" i="3"/>
  <c r="W41" i="3"/>
  <c r="V41" i="3"/>
  <c r="U41" i="3"/>
  <c r="T41" i="3"/>
  <c r="S30" i="3"/>
  <c r="R30" i="3"/>
  <c r="Q41" i="3"/>
  <c r="P41" i="3"/>
  <c r="O41" i="3"/>
  <c r="L41" i="3"/>
  <c r="K41" i="3"/>
  <c r="J30" i="3"/>
  <c r="I30" i="3"/>
  <c r="H41" i="3"/>
  <c r="G41" i="3"/>
  <c r="F41" i="3"/>
  <c r="E30" i="3"/>
  <c r="D30" i="3"/>
  <c r="C41" i="3"/>
  <c r="B41" i="3"/>
  <c r="Y40" i="3"/>
  <c r="X40" i="3"/>
  <c r="W29" i="3"/>
  <c r="V40" i="3"/>
  <c r="U40" i="3"/>
  <c r="T29" i="3"/>
  <c r="S40" i="3"/>
  <c r="R40" i="3"/>
  <c r="Q29" i="3"/>
  <c r="P29" i="3"/>
  <c r="O40" i="3"/>
  <c r="L40" i="3"/>
  <c r="K40" i="3"/>
  <c r="J40" i="3"/>
  <c r="I29" i="3"/>
  <c r="H29" i="3"/>
  <c r="G29" i="3"/>
  <c r="F29" i="3"/>
  <c r="E29" i="3"/>
  <c r="D29" i="3"/>
  <c r="C29" i="3"/>
  <c r="B29" i="3"/>
  <c r="Y39" i="3"/>
  <c r="X39" i="3"/>
  <c r="W39" i="3"/>
  <c r="V39" i="3"/>
  <c r="U28" i="3"/>
  <c r="T28" i="3"/>
  <c r="S28" i="3"/>
  <c r="R28" i="3"/>
  <c r="Q28" i="3"/>
  <c r="P28" i="3"/>
  <c r="O28" i="3"/>
  <c r="L28" i="3"/>
  <c r="K39" i="3"/>
  <c r="J39" i="3"/>
  <c r="I39" i="3"/>
  <c r="H39" i="3"/>
  <c r="G39" i="3"/>
  <c r="F39" i="3"/>
  <c r="E39" i="3"/>
  <c r="D39" i="3"/>
  <c r="C39" i="3"/>
  <c r="B39" i="3"/>
  <c r="Y27" i="3"/>
  <c r="X27" i="3"/>
  <c r="W38" i="3"/>
  <c r="V38" i="3"/>
  <c r="U38" i="3"/>
  <c r="T38" i="3"/>
  <c r="S38" i="3"/>
  <c r="R38" i="3"/>
  <c r="Q38" i="3"/>
  <c r="P38" i="3"/>
  <c r="O38" i="3"/>
  <c r="L38" i="3"/>
  <c r="K27" i="3"/>
  <c r="J27" i="3"/>
  <c r="I38" i="3"/>
  <c r="H38" i="3"/>
  <c r="G38" i="3"/>
  <c r="F38" i="3"/>
  <c r="E27" i="3"/>
  <c r="D27" i="3"/>
  <c r="C38" i="3"/>
  <c r="B38" i="3"/>
  <c r="Y25" i="2"/>
  <c r="X25" i="2"/>
  <c r="W25" i="2"/>
  <c r="V25" i="2"/>
  <c r="U25" i="2"/>
  <c r="T25" i="2"/>
  <c r="S25" i="2"/>
  <c r="R25" i="2"/>
  <c r="Q25" i="2"/>
  <c r="P25" i="2"/>
  <c r="O25" i="2"/>
  <c r="C25" i="2"/>
  <c r="D25" i="2"/>
  <c r="E25" i="2"/>
  <c r="F25" i="2"/>
  <c r="G25" i="2"/>
  <c r="H25" i="2"/>
  <c r="I25" i="2"/>
  <c r="J25" i="2"/>
  <c r="K25" i="2"/>
  <c r="L25" i="2"/>
  <c r="B25" i="2"/>
  <c r="Y46" i="2"/>
  <c r="X46" i="2"/>
  <c r="W46" i="2"/>
  <c r="V46" i="2"/>
  <c r="U46" i="2"/>
  <c r="T46" i="2"/>
  <c r="S46" i="2"/>
  <c r="R46" i="2"/>
  <c r="Q46" i="2"/>
  <c r="P46" i="2"/>
  <c r="O46" i="2"/>
  <c r="Y34" i="2"/>
  <c r="X45" i="2"/>
  <c r="W34" i="2"/>
  <c r="V45" i="2"/>
  <c r="U34" i="2"/>
  <c r="T45" i="2"/>
  <c r="S34" i="2"/>
  <c r="R45" i="2"/>
  <c r="Q34" i="2"/>
  <c r="P45" i="2"/>
  <c r="O45" i="2"/>
  <c r="Y44" i="2"/>
  <c r="X44" i="2"/>
  <c r="W44" i="2"/>
  <c r="V44" i="2"/>
  <c r="U44" i="2"/>
  <c r="T44" i="2"/>
  <c r="S44" i="2"/>
  <c r="R44" i="2"/>
  <c r="Q44" i="2"/>
  <c r="P44" i="2"/>
  <c r="O44" i="2"/>
  <c r="Y32" i="2"/>
  <c r="X43" i="2"/>
  <c r="W32" i="2"/>
  <c r="V43" i="2"/>
  <c r="U32" i="2"/>
  <c r="T43" i="2"/>
  <c r="S32" i="2"/>
  <c r="R43" i="2"/>
  <c r="Q32" i="2"/>
  <c r="P43" i="2"/>
  <c r="O43" i="2"/>
  <c r="Y42" i="2"/>
  <c r="X42" i="2"/>
  <c r="W42" i="2"/>
  <c r="V42" i="2"/>
  <c r="U42" i="2"/>
  <c r="T42" i="2"/>
  <c r="S42" i="2"/>
  <c r="R42" i="2"/>
  <c r="Q42" i="2"/>
  <c r="P42" i="2"/>
  <c r="O42" i="2"/>
  <c r="Y30" i="2"/>
  <c r="X41" i="2"/>
  <c r="W30" i="2"/>
  <c r="V41" i="2"/>
  <c r="U30" i="2"/>
  <c r="T41" i="2"/>
  <c r="S30" i="2"/>
  <c r="R41" i="2"/>
  <c r="Q30" i="2"/>
  <c r="P41" i="2"/>
  <c r="O41" i="2"/>
  <c r="Y40" i="2"/>
  <c r="X40" i="2"/>
  <c r="W40" i="2"/>
  <c r="V40" i="2"/>
  <c r="U40" i="2"/>
  <c r="T40" i="2"/>
  <c r="S40" i="2"/>
  <c r="R40" i="2"/>
  <c r="Q40" i="2"/>
  <c r="P40" i="2"/>
  <c r="O40" i="2"/>
  <c r="Y28" i="2"/>
  <c r="X39" i="2"/>
  <c r="W28" i="2"/>
  <c r="V39" i="2"/>
  <c r="U28" i="2"/>
  <c r="T39" i="2"/>
  <c r="S28" i="2"/>
  <c r="R39" i="2"/>
  <c r="Q28" i="2"/>
  <c r="P39" i="2"/>
  <c r="O39" i="2"/>
  <c r="Y38" i="2"/>
  <c r="X38" i="2"/>
  <c r="W38" i="2"/>
  <c r="V38" i="2"/>
  <c r="U38" i="2"/>
  <c r="T38" i="2"/>
  <c r="S38" i="2"/>
  <c r="R38" i="2"/>
  <c r="Q38" i="2"/>
  <c r="P38" i="2"/>
  <c r="O38" i="2"/>
  <c r="C38" i="2"/>
  <c r="D38" i="2"/>
  <c r="E38" i="2"/>
  <c r="F38" i="2"/>
  <c r="G38" i="2"/>
  <c r="H38" i="2"/>
  <c r="I38" i="2"/>
  <c r="J38" i="2"/>
  <c r="K38" i="2"/>
  <c r="L38" i="2"/>
  <c r="C39" i="2"/>
  <c r="D39" i="2"/>
  <c r="E39" i="2"/>
  <c r="F39" i="2"/>
  <c r="G39" i="2"/>
  <c r="H39" i="2"/>
  <c r="I39" i="2"/>
  <c r="J39" i="2"/>
  <c r="K39" i="2"/>
  <c r="L39" i="2"/>
  <c r="C40" i="2"/>
  <c r="D40" i="2"/>
  <c r="E40" i="2"/>
  <c r="F40" i="2"/>
  <c r="G40" i="2"/>
  <c r="H40" i="2"/>
  <c r="I40" i="2"/>
  <c r="J40" i="2"/>
  <c r="K40" i="2"/>
  <c r="L40" i="2"/>
  <c r="C41" i="2"/>
  <c r="D41" i="2"/>
  <c r="E41" i="2"/>
  <c r="F41" i="2"/>
  <c r="G41" i="2"/>
  <c r="H41" i="2"/>
  <c r="I41" i="2"/>
  <c r="J41" i="2"/>
  <c r="K41" i="2"/>
  <c r="L41" i="2"/>
  <c r="C42" i="2"/>
  <c r="D42" i="2"/>
  <c r="E42" i="2"/>
  <c r="F42" i="2"/>
  <c r="G42" i="2"/>
  <c r="H42" i="2"/>
  <c r="I42" i="2"/>
  <c r="J42" i="2"/>
  <c r="K42" i="2"/>
  <c r="L42" i="2"/>
  <c r="C43" i="2"/>
  <c r="D43" i="2"/>
  <c r="E43" i="2"/>
  <c r="F43" i="2"/>
  <c r="G43" i="2"/>
  <c r="H43" i="2"/>
  <c r="I43" i="2"/>
  <c r="J43" i="2"/>
  <c r="K43" i="2"/>
  <c r="L43" i="2"/>
  <c r="C44" i="2"/>
  <c r="D44" i="2"/>
  <c r="E44" i="2"/>
  <c r="F44" i="2"/>
  <c r="G44" i="2"/>
  <c r="H44" i="2"/>
  <c r="I44" i="2"/>
  <c r="J44" i="2"/>
  <c r="K44" i="2"/>
  <c r="L44" i="2"/>
  <c r="C45" i="2"/>
  <c r="D45" i="2"/>
  <c r="E45" i="2"/>
  <c r="F45" i="2"/>
  <c r="G45" i="2"/>
  <c r="H45" i="2"/>
  <c r="I45" i="2"/>
  <c r="J45" i="2"/>
  <c r="K45" i="2"/>
  <c r="L45" i="2"/>
  <c r="C46" i="2"/>
  <c r="D46" i="2"/>
  <c r="E46" i="2"/>
  <c r="F46" i="2"/>
  <c r="G46" i="2"/>
  <c r="H46" i="2"/>
  <c r="I46" i="2"/>
  <c r="J46" i="2"/>
  <c r="K46" i="2"/>
  <c r="L46" i="2"/>
  <c r="B35" i="2"/>
  <c r="B34" i="2"/>
  <c r="B44" i="2"/>
  <c r="B32" i="2"/>
  <c r="B42" i="2"/>
  <c r="B30" i="2"/>
  <c r="B40" i="2"/>
  <c r="B28" i="2"/>
  <c r="B38" i="2"/>
  <c r="D70" i="1"/>
  <c r="D71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W34" i="3" l="1"/>
  <c r="V34" i="3"/>
  <c r="W31" i="3"/>
  <c r="V31" i="3"/>
  <c r="X31" i="3"/>
  <c r="W46" i="3"/>
  <c r="V46" i="3"/>
  <c r="I33" i="3"/>
  <c r="H33" i="3"/>
  <c r="G33" i="3"/>
  <c r="B32" i="3"/>
  <c r="F33" i="3"/>
  <c r="U46" i="3"/>
  <c r="S29" i="3"/>
  <c r="T46" i="3"/>
  <c r="R29" i="3"/>
  <c r="S46" i="3"/>
  <c r="R46" i="3"/>
  <c r="D45" i="3"/>
  <c r="C45" i="3"/>
  <c r="Y43" i="3"/>
  <c r="X43" i="3"/>
  <c r="G32" i="3"/>
  <c r="F32" i="3"/>
  <c r="E32" i="3"/>
  <c r="D32" i="3"/>
  <c r="Y31" i="3"/>
  <c r="F34" i="3"/>
  <c r="T39" i="3"/>
  <c r="E34" i="3"/>
  <c r="S39" i="3"/>
  <c r="S27" i="3"/>
  <c r="R39" i="3"/>
  <c r="R27" i="3"/>
  <c r="Q39" i="3"/>
  <c r="O42" i="3"/>
  <c r="Q27" i="3"/>
  <c r="Y30" i="3"/>
  <c r="Q33" i="3"/>
  <c r="P39" i="3"/>
  <c r="L42" i="3"/>
  <c r="P27" i="3"/>
  <c r="X30" i="3"/>
  <c r="P33" i="3"/>
  <c r="K42" i="3"/>
  <c r="I46" i="3"/>
  <c r="O27" i="3"/>
  <c r="W30" i="3"/>
  <c r="O33" i="3"/>
  <c r="J42" i="3"/>
  <c r="H46" i="3"/>
  <c r="E14" i="3"/>
  <c r="E36" i="3" s="1"/>
  <c r="C27" i="3"/>
  <c r="V30" i="3"/>
  <c r="L33" i="3"/>
  <c r="E38" i="3"/>
  <c r="I42" i="3"/>
  <c r="G46" i="3"/>
  <c r="D14" i="3"/>
  <c r="D36" i="3" s="1"/>
  <c r="B27" i="3"/>
  <c r="U30" i="3"/>
  <c r="D38" i="3"/>
  <c r="H42" i="3"/>
  <c r="F46" i="3"/>
  <c r="T30" i="3"/>
  <c r="E46" i="3"/>
  <c r="V29" i="3"/>
  <c r="D46" i="3"/>
  <c r="G34" i="3"/>
  <c r="U39" i="3"/>
  <c r="U29" i="3"/>
  <c r="E33" i="3"/>
  <c r="D33" i="3"/>
  <c r="U34" i="3"/>
  <c r="S44" i="3"/>
  <c r="C33" i="3"/>
  <c r="T34" i="3"/>
  <c r="R44" i="3"/>
  <c r="B33" i="3"/>
  <c r="S34" i="3"/>
  <c r="T40" i="3"/>
  <c r="G28" i="3"/>
  <c r="R34" i="3"/>
  <c r="F28" i="3"/>
  <c r="Q34" i="3"/>
  <c r="I40" i="3"/>
  <c r="E28" i="3"/>
  <c r="P34" i="3"/>
  <c r="H40" i="3"/>
  <c r="D28" i="3"/>
  <c r="K34" i="3"/>
  <c r="G40" i="3"/>
  <c r="C28" i="3"/>
  <c r="J34" i="3"/>
  <c r="F40" i="3"/>
  <c r="B28" i="3"/>
  <c r="I34" i="3"/>
  <c r="E40" i="3"/>
  <c r="W27" i="3"/>
  <c r="C32" i="3"/>
  <c r="H34" i="3"/>
  <c r="D40" i="3"/>
  <c r="L29" i="3"/>
  <c r="K29" i="3"/>
  <c r="Y35" i="3"/>
  <c r="X35" i="3"/>
  <c r="Q30" i="3"/>
  <c r="P30" i="3"/>
  <c r="S31" i="3"/>
  <c r="Y28" i="3"/>
  <c r="O35" i="3"/>
  <c r="Q43" i="3"/>
  <c r="X28" i="3"/>
  <c r="H30" i="3"/>
  <c r="P31" i="3"/>
  <c r="L35" i="3"/>
  <c r="J41" i="3"/>
  <c r="W28" i="3"/>
  <c r="G30" i="3"/>
  <c r="U32" i="3"/>
  <c r="K35" i="3"/>
  <c r="I41" i="3"/>
  <c r="O43" i="3"/>
  <c r="V28" i="3"/>
  <c r="F30" i="3"/>
  <c r="T32" i="3"/>
  <c r="J35" i="3"/>
  <c r="L43" i="3"/>
  <c r="C30" i="3"/>
  <c r="S32" i="3"/>
  <c r="K43" i="3"/>
  <c r="L27" i="3"/>
  <c r="B30" i="3"/>
  <c r="R32" i="3"/>
  <c r="B34" i="3"/>
  <c r="J43" i="3"/>
  <c r="I27" i="3"/>
  <c r="Y29" i="3"/>
  <c r="W33" i="3"/>
  <c r="W40" i="3"/>
  <c r="H27" i="3"/>
  <c r="X29" i="3"/>
  <c r="P32" i="3"/>
  <c r="V33" i="3"/>
  <c r="G27" i="3"/>
  <c r="E31" i="3"/>
  <c r="U33" i="3"/>
  <c r="O29" i="3"/>
  <c r="J29" i="3"/>
  <c r="O30" i="3"/>
  <c r="L30" i="3"/>
  <c r="K30" i="3"/>
  <c r="R31" i="3"/>
  <c r="Q31" i="3"/>
  <c r="F27" i="3"/>
  <c r="D31" i="3"/>
  <c r="T33" i="3"/>
  <c r="K28" i="3"/>
  <c r="C31" i="3"/>
  <c r="Y34" i="3"/>
  <c r="J28" i="3"/>
  <c r="B31" i="3"/>
  <c r="X34" i="3"/>
  <c r="B14" i="3"/>
  <c r="Y38" i="3"/>
  <c r="C40" i="3"/>
  <c r="E41" i="3"/>
  <c r="G42" i="3"/>
  <c r="I43" i="3"/>
  <c r="K44" i="3"/>
  <c r="O45" i="3"/>
  <c r="Q46" i="3"/>
  <c r="X14" i="3"/>
  <c r="X38" i="3"/>
  <c r="B40" i="3"/>
  <c r="D41" i="3"/>
  <c r="F42" i="3"/>
  <c r="H43" i="3"/>
  <c r="J44" i="3"/>
  <c r="L45" i="3"/>
  <c r="P46" i="3"/>
  <c r="W14" i="3"/>
  <c r="V14" i="3"/>
  <c r="U14" i="3"/>
  <c r="T14" i="3"/>
  <c r="Y14" i="3"/>
  <c r="R14" i="3"/>
  <c r="P14" i="3"/>
  <c r="Y44" i="3"/>
  <c r="J14" i="3"/>
  <c r="X44" i="3"/>
  <c r="C14" i="3"/>
  <c r="S14" i="3"/>
  <c r="Q14" i="3"/>
  <c r="O14" i="3"/>
  <c r="O39" i="3"/>
  <c r="S41" i="3"/>
  <c r="U42" i="3"/>
  <c r="W43" i="3"/>
  <c r="C46" i="3"/>
  <c r="L39" i="3"/>
  <c r="B46" i="3"/>
  <c r="I14" i="3"/>
  <c r="L14" i="3"/>
  <c r="K14" i="3"/>
  <c r="K38" i="3"/>
  <c r="Q40" i="3"/>
  <c r="J38" i="3"/>
  <c r="P40" i="3"/>
  <c r="R41" i="3"/>
  <c r="T42" i="3"/>
  <c r="V43" i="3"/>
  <c r="H14" i="3"/>
  <c r="G14" i="3"/>
  <c r="F14" i="3"/>
  <c r="B31" i="2"/>
  <c r="B29" i="2"/>
  <c r="B33" i="2"/>
  <c r="K35" i="2"/>
  <c r="I35" i="2"/>
  <c r="G35" i="2"/>
  <c r="E35" i="2"/>
  <c r="C35" i="2"/>
  <c r="K34" i="2"/>
  <c r="I34" i="2"/>
  <c r="G34" i="2"/>
  <c r="E34" i="2"/>
  <c r="C34" i="2"/>
  <c r="K33" i="2"/>
  <c r="I33" i="2"/>
  <c r="G33" i="2"/>
  <c r="E33" i="2"/>
  <c r="C33" i="2"/>
  <c r="K32" i="2"/>
  <c r="I32" i="2"/>
  <c r="G32" i="2"/>
  <c r="E32" i="2"/>
  <c r="C32" i="2"/>
  <c r="K31" i="2"/>
  <c r="I31" i="2"/>
  <c r="G31" i="2"/>
  <c r="E31" i="2"/>
  <c r="C31" i="2"/>
  <c r="K30" i="2"/>
  <c r="I30" i="2"/>
  <c r="G30" i="2"/>
  <c r="E30" i="2"/>
  <c r="C30" i="2"/>
  <c r="K29" i="2"/>
  <c r="I29" i="2"/>
  <c r="G29" i="2"/>
  <c r="E29" i="2"/>
  <c r="C29" i="2"/>
  <c r="K28" i="2"/>
  <c r="I28" i="2"/>
  <c r="G28" i="2"/>
  <c r="E28" i="2"/>
  <c r="C28" i="2"/>
  <c r="K27" i="2"/>
  <c r="I27" i="2"/>
  <c r="G27" i="2"/>
  <c r="E27" i="2"/>
  <c r="C27" i="2"/>
  <c r="O28" i="2"/>
  <c r="O30" i="2"/>
  <c r="O32" i="2"/>
  <c r="O34" i="2"/>
  <c r="X35" i="2"/>
  <c r="V35" i="2"/>
  <c r="T35" i="2"/>
  <c r="R35" i="2"/>
  <c r="P35" i="2"/>
  <c r="X34" i="2"/>
  <c r="V34" i="2"/>
  <c r="T34" i="2"/>
  <c r="R34" i="2"/>
  <c r="P34" i="2"/>
  <c r="X33" i="2"/>
  <c r="V33" i="2"/>
  <c r="T33" i="2"/>
  <c r="R33" i="2"/>
  <c r="P33" i="2"/>
  <c r="X32" i="2"/>
  <c r="V32" i="2"/>
  <c r="T32" i="2"/>
  <c r="R32" i="2"/>
  <c r="P32" i="2"/>
  <c r="X31" i="2"/>
  <c r="V31" i="2"/>
  <c r="T31" i="2"/>
  <c r="R31" i="2"/>
  <c r="P31" i="2"/>
  <c r="X30" i="2"/>
  <c r="V30" i="2"/>
  <c r="T30" i="2"/>
  <c r="R30" i="2"/>
  <c r="P30" i="2"/>
  <c r="X29" i="2"/>
  <c r="V29" i="2"/>
  <c r="T29" i="2"/>
  <c r="R29" i="2"/>
  <c r="P29" i="2"/>
  <c r="X28" i="2"/>
  <c r="V28" i="2"/>
  <c r="T28" i="2"/>
  <c r="R28" i="2"/>
  <c r="P28" i="2"/>
  <c r="X27" i="2"/>
  <c r="V27" i="2"/>
  <c r="T27" i="2"/>
  <c r="R27" i="2"/>
  <c r="P27" i="2"/>
  <c r="B45" i="2"/>
  <c r="B43" i="2"/>
  <c r="B41" i="2"/>
  <c r="B39" i="2"/>
  <c r="Q39" i="2"/>
  <c r="S39" i="2"/>
  <c r="U39" i="2"/>
  <c r="W39" i="2"/>
  <c r="Y39" i="2"/>
  <c r="Q41" i="2"/>
  <c r="S41" i="2"/>
  <c r="U41" i="2"/>
  <c r="W41" i="2"/>
  <c r="Y41" i="2"/>
  <c r="Q43" i="2"/>
  <c r="S43" i="2"/>
  <c r="U43" i="2"/>
  <c r="W43" i="2"/>
  <c r="Y43" i="2"/>
  <c r="Q45" i="2"/>
  <c r="S45" i="2"/>
  <c r="U45" i="2"/>
  <c r="W45" i="2"/>
  <c r="Y45" i="2"/>
  <c r="B27" i="2"/>
  <c r="L35" i="2"/>
  <c r="J35" i="2"/>
  <c r="H35" i="2"/>
  <c r="F35" i="2"/>
  <c r="D35" i="2"/>
  <c r="L34" i="2"/>
  <c r="J34" i="2"/>
  <c r="H34" i="2"/>
  <c r="F34" i="2"/>
  <c r="D34" i="2"/>
  <c r="L33" i="2"/>
  <c r="J33" i="2"/>
  <c r="H33" i="2"/>
  <c r="F33" i="2"/>
  <c r="D33" i="2"/>
  <c r="L32" i="2"/>
  <c r="J32" i="2"/>
  <c r="H32" i="2"/>
  <c r="F32" i="2"/>
  <c r="D32" i="2"/>
  <c r="L31" i="2"/>
  <c r="J31" i="2"/>
  <c r="H31" i="2"/>
  <c r="F31" i="2"/>
  <c r="D31" i="2"/>
  <c r="L30" i="2"/>
  <c r="J30" i="2"/>
  <c r="H30" i="2"/>
  <c r="F30" i="2"/>
  <c r="D30" i="2"/>
  <c r="L29" i="2"/>
  <c r="J29" i="2"/>
  <c r="H29" i="2"/>
  <c r="F29" i="2"/>
  <c r="D29" i="2"/>
  <c r="L28" i="2"/>
  <c r="J28" i="2"/>
  <c r="H28" i="2"/>
  <c r="F28" i="2"/>
  <c r="D28" i="2"/>
  <c r="L27" i="2"/>
  <c r="J27" i="2"/>
  <c r="H27" i="2"/>
  <c r="F27" i="2"/>
  <c r="D27" i="2"/>
  <c r="O27" i="2"/>
  <c r="O29" i="2"/>
  <c r="O31" i="2"/>
  <c r="O33" i="2"/>
  <c r="O35" i="2"/>
  <c r="Y35" i="2"/>
  <c r="W35" i="2"/>
  <c r="U35" i="2"/>
  <c r="S35" i="2"/>
  <c r="Q35" i="2"/>
  <c r="Y33" i="2"/>
  <c r="W33" i="2"/>
  <c r="U33" i="2"/>
  <c r="S33" i="2"/>
  <c r="Q33" i="2"/>
  <c r="Y31" i="2"/>
  <c r="W31" i="2"/>
  <c r="U31" i="2"/>
  <c r="S31" i="2"/>
  <c r="Q31" i="2"/>
  <c r="Y29" i="2"/>
  <c r="W29" i="2"/>
  <c r="U29" i="2"/>
  <c r="S29" i="2"/>
  <c r="Q29" i="2"/>
  <c r="Y27" i="2"/>
  <c r="W27" i="2"/>
  <c r="U27" i="2"/>
  <c r="S27" i="2"/>
  <c r="Q27" i="2"/>
  <c r="B46" i="2"/>
  <c r="O14" i="2"/>
  <c r="B14" i="2"/>
  <c r="J14" i="2"/>
  <c r="I14" i="2"/>
  <c r="Y14" i="2"/>
  <c r="X14" i="2"/>
  <c r="K14" i="2"/>
  <c r="C14" i="2"/>
  <c r="L14" i="2"/>
  <c r="F14" i="2"/>
  <c r="G14" i="2"/>
  <c r="H14" i="2"/>
  <c r="D14" i="2"/>
  <c r="E14" i="2"/>
  <c r="Q14" i="2"/>
  <c r="S14" i="2"/>
  <c r="U14" i="2"/>
  <c r="W14" i="2"/>
  <c r="P14" i="2"/>
  <c r="R14" i="2"/>
  <c r="T14" i="2"/>
  <c r="V14" i="2"/>
  <c r="D72" i="1"/>
  <c r="G7" i="1"/>
  <c r="K7" i="1"/>
  <c r="G8" i="1"/>
  <c r="K8" i="1"/>
  <c r="G9" i="1"/>
  <c r="K9" i="1"/>
  <c r="G10" i="1"/>
  <c r="K10" i="1"/>
  <c r="G11" i="1"/>
  <c r="K11" i="1"/>
  <c r="G12" i="1"/>
  <c r="K12" i="1"/>
  <c r="G13" i="1"/>
  <c r="K13" i="1"/>
  <c r="G14" i="1"/>
  <c r="K14" i="1"/>
  <c r="G15" i="1"/>
  <c r="K15" i="1"/>
  <c r="G16" i="1"/>
  <c r="K16" i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G31" i="1"/>
  <c r="K31" i="1"/>
  <c r="G32" i="1"/>
  <c r="K32" i="1"/>
  <c r="G33" i="1"/>
  <c r="K33" i="1"/>
  <c r="G34" i="1"/>
  <c r="K34" i="1"/>
  <c r="G35" i="1"/>
  <c r="K35" i="1"/>
  <c r="G36" i="1"/>
  <c r="K36" i="1"/>
  <c r="G37" i="1"/>
  <c r="K37" i="1"/>
  <c r="G38" i="1"/>
  <c r="K38" i="1"/>
  <c r="G39" i="1"/>
  <c r="K39" i="1"/>
  <c r="G40" i="1"/>
  <c r="K40" i="1"/>
  <c r="G41" i="1"/>
  <c r="K41" i="1"/>
  <c r="G42" i="1"/>
  <c r="K42" i="1"/>
  <c r="G43" i="1"/>
  <c r="K43" i="1"/>
  <c r="G44" i="1"/>
  <c r="K44" i="1"/>
  <c r="G45" i="1"/>
  <c r="K45" i="1"/>
  <c r="G46" i="1"/>
  <c r="K46" i="1"/>
  <c r="G47" i="1"/>
  <c r="K47" i="1"/>
  <c r="G48" i="1"/>
  <c r="K48" i="1"/>
  <c r="G49" i="1"/>
  <c r="K49" i="1"/>
  <c r="G50" i="1"/>
  <c r="K50" i="1"/>
  <c r="G51" i="1"/>
  <c r="K51" i="1"/>
  <c r="G52" i="1"/>
  <c r="K52" i="1"/>
  <c r="G53" i="1"/>
  <c r="K53" i="1"/>
  <c r="G54" i="1"/>
  <c r="K54" i="1"/>
  <c r="G56" i="1"/>
  <c r="K56" i="1"/>
  <c r="G57" i="1"/>
  <c r="K57" i="1"/>
  <c r="G58" i="1"/>
  <c r="K58" i="1"/>
  <c r="G59" i="1"/>
  <c r="K59" i="1"/>
  <c r="G60" i="1"/>
  <c r="K60" i="1"/>
  <c r="G61" i="1"/>
  <c r="K61" i="1"/>
  <c r="G62" i="1"/>
  <c r="K62" i="1"/>
  <c r="G63" i="1"/>
  <c r="K63" i="1"/>
  <c r="G64" i="1"/>
  <c r="K64" i="1"/>
  <c r="G65" i="1"/>
  <c r="K65" i="1"/>
  <c r="G66" i="1"/>
  <c r="K66" i="1"/>
  <c r="G67" i="1"/>
  <c r="K67" i="1"/>
  <c r="G68" i="1"/>
  <c r="K68" i="1"/>
  <c r="K6" i="1"/>
  <c r="G6" i="1"/>
  <c r="C70" i="1"/>
  <c r="C71" i="1"/>
  <c r="G71" i="1" s="1"/>
  <c r="B71" i="1"/>
  <c r="H71" i="1" s="1"/>
  <c r="B70" i="1"/>
  <c r="L70" i="1" s="1"/>
  <c r="K71" i="1" l="1"/>
  <c r="M70" i="1"/>
  <c r="I70" i="1"/>
  <c r="N70" i="1"/>
  <c r="J70" i="1"/>
  <c r="H70" i="1"/>
  <c r="M71" i="1"/>
  <c r="I71" i="1"/>
  <c r="J71" i="1"/>
  <c r="N71" i="1"/>
  <c r="L71" i="1"/>
  <c r="E47" i="3"/>
  <c r="D47" i="3"/>
  <c r="P36" i="3"/>
  <c r="P47" i="3"/>
  <c r="B47" i="3"/>
  <c r="B36" i="3"/>
  <c r="J36" i="3"/>
  <c r="J47" i="3"/>
  <c r="H36" i="3"/>
  <c r="H47" i="3"/>
  <c r="G36" i="3"/>
  <c r="G47" i="3"/>
  <c r="C47" i="3"/>
  <c r="C36" i="3"/>
  <c r="F36" i="3"/>
  <c r="F47" i="3"/>
  <c r="S36" i="3"/>
  <c r="S47" i="3"/>
  <c r="Q36" i="3"/>
  <c r="Q47" i="3"/>
  <c r="O36" i="3"/>
  <c r="O47" i="3"/>
  <c r="X36" i="3"/>
  <c r="X47" i="3"/>
  <c r="L36" i="3"/>
  <c r="L47" i="3"/>
  <c r="V36" i="3"/>
  <c r="V47" i="3"/>
  <c r="U36" i="3"/>
  <c r="U47" i="3"/>
  <c r="I36" i="3"/>
  <c r="I47" i="3"/>
  <c r="T47" i="3"/>
  <c r="T36" i="3"/>
  <c r="K36" i="3"/>
  <c r="K47" i="3"/>
  <c r="Y47" i="3"/>
  <c r="Y36" i="3"/>
  <c r="W47" i="3"/>
  <c r="W36" i="3"/>
  <c r="R36" i="3"/>
  <c r="R47" i="3"/>
  <c r="T47" i="2"/>
  <c r="T36" i="2"/>
  <c r="P47" i="2"/>
  <c r="P36" i="2"/>
  <c r="U36" i="2"/>
  <c r="U47" i="2"/>
  <c r="Q36" i="2"/>
  <c r="Q47" i="2"/>
  <c r="D47" i="2"/>
  <c r="D36" i="2"/>
  <c r="G47" i="2"/>
  <c r="G36" i="2"/>
  <c r="L47" i="2"/>
  <c r="L36" i="2"/>
  <c r="K47" i="2"/>
  <c r="K36" i="2"/>
  <c r="Y36" i="2"/>
  <c r="Y47" i="2"/>
  <c r="J47" i="2"/>
  <c r="J36" i="2"/>
  <c r="O47" i="2"/>
  <c r="O36" i="2"/>
  <c r="V47" i="2"/>
  <c r="V36" i="2"/>
  <c r="R47" i="2"/>
  <c r="R36" i="2"/>
  <c r="W36" i="2"/>
  <c r="W47" i="2"/>
  <c r="S36" i="2"/>
  <c r="S47" i="2"/>
  <c r="E47" i="2"/>
  <c r="E36" i="2"/>
  <c r="H47" i="2"/>
  <c r="H36" i="2"/>
  <c r="F47" i="2"/>
  <c r="F36" i="2"/>
  <c r="C47" i="2"/>
  <c r="C36" i="2"/>
  <c r="X47" i="2"/>
  <c r="X36" i="2"/>
  <c r="I47" i="2"/>
  <c r="I36" i="2"/>
  <c r="B36" i="2"/>
  <c r="B47" i="2"/>
  <c r="B72" i="1"/>
  <c r="H72" i="1" s="1"/>
  <c r="G70" i="1"/>
  <c r="K70" i="1"/>
  <c r="C72" i="1"/>
  <c r="L72" i="1" l="1"/>
  <c r="M72" i="1"/>
  <c r="J72" i="1"/>
  <c r="N72" i="1"/>
  <c r="I72" i="1"/>
  <c r="K72" i="1"/>
  <c r="G72" i="1"/>
</calcChain>
</file>

<file path=xl/sharedStrings.xml><?xml version="1.0" encoding="utf-8"?>
<sst xmlns="http://schemas.openxmlformats.org/spreadsheetml/2006/main" count="545" uniqueCount="140">
  <si>
    <t>Bedfordshire</t>
  </si>
  <si>
    <t>Berkshire</t>
  </si>
  <si>
    <t>Buckinghamshire</t>
  </si>
  <si>
    <t>Cambrideshire</t>
  </si>
  <si>
    <t>Chesire</t>
  </si>
  <si>
    <t>Cornwall</t>
  </si>
  <si>
    <t>Cumberland</t>
  </si>
  <si>
    <t>Derbyshire</t>
  </si>
  <si>
    <t>Devon</t>
  </si>
  <si>
    <t>Dorset</t>
  </si>
  <si>
    <t>Durham</t>
  </si>
  <si>
    <t>Essex</t>
  </si>
  <si>
    <t>Gloucestershire</t>
  </si>
  <si>
    <t>Hampshire</t>
  </si>
  <si>
    <t>Herefordshire</t>
  </si>
  <si>
    <t>Hertfordshire</t>
  </si>
  <si>
    <t>Huntingdonshire</t>
  </si>
  <si>
    <t>Kent</t>
  </si>
  <si>
    <t>Lancashire</t>
  </si>
  <si>
    <t>Leicestershire</t>
  </si>
  <si>
    <t>London</t>
  </si>
  <si>
    <t>Middlesex</t>
  </si>
  <si>
    <t>Norfolk</t>
  </si>
  <si>
    <t>Northamptonshire</t>
  </si>
  <si>
    <t>Northumberland</t>
  </si>
  <si>
    <t>Nottinghamshire</t>
  </si>
  <si>
    <t>Oxfordshire</t>
  </si>
  <si>
    <t>Peterborough</t>
  </si>
  <si>
    <t>Rutland</t>
  </si>
  <si>
    <t>Shropshire</t>
  </si>
  <si>
    <t>Somerset</t>
  </si>
  <si>
    <t>Staffordshire</t>
  </si>
  <si>
    <t>Surrey</t>
  </si>
  <si>
    <t>Warwickshire</t>
  </si>
  <si>
    <t>Westmorland</t>
  </si>
  <si>
    <t>Wiltshire</t>
  </si>
  <si>
    <t>Worcestershire</t>
  </si>
  <si>
    <t>Anglesey</t>
  </si>
  <si>
    <t>Breconshire</t>
  </si>
  <si>
    <t>Caernarvonshire</t>
  </si>
  <si>
    <t>Cardiganshire</t>
  </si>
  <si>
    <t>Carmarthenshire</t>
  </si>
  <si>
    <t>Denbigshire</t>
  </si>
  <si>
    <t>Flintshire</t>
  </si>
  <si>
    <t>Glamorgan</t>
  </si>
  <si>
    <t>Merionetshire</t>
  </si>
  <si>
    <t>Monmouthshire</t>
  </si>
  <si>
    <t>Montgomeryshire</t>
  </si>
  <si>
    <t>Pembrokeshire</t>
  </si>
  <si>
    <t>Radnorshire</t>
  </si>
  <si>
    <t>Total England</t>
  </si>
  <si>
    <t>Total Wales</t>
  </si>
  <si>
    <t>Total (E&amp;W)</t>
  </si>
  <si>
    <t>Isle of Ely</t>
  </si>
  <si>
    <t>Lincolnshire Parts of Holland</t>
  </si>
  <si>
    <t>Lincolnshire Parts of Kesteven</t>
  </si>
  <si>
    <t>Lincolnshire Parts of Lindsey</t>
  </si>
  <si>
    <t>East Suffolk</t>
  </si>
  <si>
    <t>West Suffolk</t>
  </si>
  <si>
    <t>East Sussex</t>
  </si>
  <si>
    <t>West Sussex</t>
  </si>
  <si>
    <t>Isle of Wight</t>
  </si>
  <si>
    <t>Yorkshire East Riding</t>
  </si>
  <si>
    <t>Yorkshire North Riding</t>
  </si>
  <si>
    <t>Yorkshire West Riding</t>
  </si>
  <si>
    <t>APDI</t>
  </si>
  <si>
    <t>Source</t>
  </si>
  <si>
    <t>Census 1961. England and Wales. Age, marital condition and general tables.</t>
  </si>
  <si>
    <t>TABLE 7: Census poplations, 1951-1961: Intercensal Changes: Density in 1961.</t>
  </si>
  <si>
    <t>Columns: Enumerated population 1961</t>
  </si>
  <si>
    <t>Note</t>
  </si>
  <si>
    <t>Published figures are based on the total population.</t>
  </si>
  <si>
    <t>15-19</t>
  </si>
  <si>
    <t>20-24</t>
  </si>
  <si>
    <t>25-29</t>
  </si>
  <si>
    <t>30-34</t>
  </si>
  <si>
    <t>75+</t>
  </si>
  <si>
    <t>Northern</t>
  </si>
  <si>
    <t>East and West Ridings</t>
  </si>
  <si>
    <t>North Western</t>
  </si>
  <si>
    <t>North Midlands</t>
  </si>
  <si>
    <t>Midland</t>
  </si>
  <si>
    <t>Eastern</t>
  </si>
  <si>
    <t>London and South Eastern</t>
  </si>
  <si>
    <t>Southern</t>
  </si>
  <si>
    <t>South Western</t>
  </si>
  <si>
    <t>Wales I (South East)</t>
  </si>
  <si>
    <t>Wales II (Remainder)</t>
  </si>
  <si>
    <t>MALE</t>
  </si>
  <si>
    <t>PUBLISHED</t>
  </si>
  <si>
    <t>DIFFERENCE (%)</t>
  </si>
  <si>
    <t>DIFFERENCE (actual)</t>
  </si>
  <si>
    <t>Total</t>
  </si>
  <si>
    <t>FEMALE</t>
  </si>
  <si>
    <t>Census 1961. England and Wales. Education tables</t>
  </si>
  <si>
    <t>TABLE 2: Population by aged 15 and over in 9 age selections classified by 7 terminal education age groups (10% sample)</t>
  </si>
  <si>
    <t>Columns: Total population</t>
  </si>
  <si>
    <t>APDI (rederived)</t>
  </si>
  <si>
    <t>35-44</t>
  </si>
  <si>
    <t>45-54</t>
  </si>
  <si>
    <t>55-64</t>
  </si>
  <si>
    <t>65-74</t>
  </si>
  <si>
    <t>APDI (rederived) URES==AREACODE</t>
  </si>
  <si>
    <t>11+</t>
  </si>
  <si>
    <t>Education continuing</t>
  </si>
  <si>
    <t>Under 13</t>
  </si>
  <si>
    <t>25+</t>
  </si>
  <si>
    <t>Not stated</t>
  </si>
  <si>
    <t>MALES</t>
  </si>
  <si>
    <t>FEMALES</t>
  </si>
  <si>
    <t>TABLE 5 AND TABLE 9</t>
  </si>
  <si>
    <t>Household composition tables</t>
  </si>
  <si>
    <t>Education tables</t>
  </si>
  <si>
    <t>Table 1</t>
  </si>
  <si>
    <t>all data</t>
  </si>
  <si>
    <t>excl. Visitors</t>
  </si>
  <si>
    <t>reconstructed from PERSNO</t>
  </si>
  <si>
    <t>AREACODE ==URES</t>
  </si>
  <si>
    <t xml:space="preserve"> </t>
  </si>
  <si>
    <t xml:space="preserve">Description: </t>
  </si>
  <si>
    <t>This file is applicable to all 1981 Census Microdata files produced by the EEHCM project</t>
  </si>
  <si>
    <t>Census Microdata Research Files</t>
  </si>
  <si>
    <t>General information about quality and sample design can be found in the user guide</t>
  </si>
  <si>
    <t>Enhancing and Enriching Historic Census Microdata Project</t>
  </si>
  <si>
    <t>EXTERNAL</t>
  </si>
  <si>
    <t>UK DATA ARCHIVE</t>
  </si>
  <si>
    <t>9 MARCH 2017</t>
  </si>
  <si>
    <t>UNIVERSITY OF ESSEX</t>
  </si>
  <si>
    <t>Version 1.0</t>
  </si>
  <si>
    <t>WIVENHOE PARK</t>
  </si>
  <si>
    <t>COLCHESTER</t>
  </si>
  <si>
    <r>
      <rPr>
        <b/>
        <sz val="11"/>
        <color indexed="30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+44 (0)1206 872001</t>
    </r>
  </si>
  <si>
    <t>ESSEX, CO4 3SQ</t>
  </si>
  <si>
    <r>
      <rPr>
        <b/>
        <sz val="11"/>
        <color indexed="30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info@data-archive.ac.uk</t>
    </r>
  </si>
  <si>
    <t>www.data-archive.ac.uk</t>
  </si>
  <si>
    <t>Funded by ESRC</t>
  </si>
  <si>
    <t>Grant Ref.: ES/K005731/1</t>
  </si>
  <si>
    <t xml:space="preserve">EEHCM-61-APDI - Basic Benchmarking </t>
  </si>
  <si>
    <t>1961 Census 10%</t>
  </si>
  <si>
    <t xml:space="preserve">Basic Benchmarking 1961 10% sample digital file (APDI)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</si>
</sst>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0.00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indexed="3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rgb="FF0070C0"/>
      </left>
      <right/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/>
      <right/>
      <top/>
      <bottom style="medium">
        <color rgb="FF0070C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2" fillId="0" borderId="0" xfId="0" applyFont="1"/>
    <xf numFmtId="3" fontId="0" fillId="0" borderId="0" xfId="0" applyNumberFormat="1"/>
    <xf numFmtId="164" fontId="0" fillId="0" borderId="0" xfId="1" applyNumberFormat="1" applyFont="1"/>
    <xf numFmtId="165" fontId="0" fillId="0" borderId="0" xfId="2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textRotation="135"/>
    </xf>
    <xf numFmtId="0" fontId="3" fillId="0" borderId="0" xfId="0" applyFont="1"/>
    <xf numFmtId="3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3" fontId="4" fillId="0" borderId="0" xfId="0" applyNumberFormat="1" applyFont="1"/>
    <xf numFmtId="164" fontId="4" fillId="0" borderId="0" xfId="1" applyNumberFormat="1" applyFont="1"/>
    <xf numFmtId="165" fontId="4" fillId="0" borderId="0" xfId="2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2" borderId="0" xfId="0" applyFill="1"/>
    <xf numFmtId="0" fontId="2" fillId="2" borderId="0" xfId="0" applyFont="1" applyFill="1" applyAlignment="1"/>
    <xf numFmtId="0" fontId="2" fillId="0" borderId="0" xfId="0" applyFont="1" applyBorder="1"/>
    <xf numFmtId="0" fontId="0" fillId="0" borderId="0" xfId="0" applyBorder="1" applyAlignment="1">
      <alignment horizontal="right"/>
    </xf>
    <xf numFmtId="165" fontId="0" fillId="0" borderId="0" xfId="2" applyNumberFormat="1" applyFont="1" applyBorder="1"/>
    <xf numFmtId="165" fontId="2" fillId="0" borderId="0" xfId="2" applyNumberFormat="1" applyFont="1" applyBorder="1"/>
    <xf numFmtId="0" fontId="0" fillId="0" borderId="0" xfId="0" applyBorder="1"/>
    <xf numFmtId="0" fontId="2" fillId="0" borderId="2" xfId="0" applyFont="1" applyBorder="1"/>
    <xf numFmtId="0" fontId="0" fillId="0" borderId="2" xfId="0" applyBorder="1" applyAlignment="1">
      <alignment horizontal="right"/>
    </xf>
    <xf numFmtId="165" fontId="0" fillId="0" borderId="2" xfId="2" applyNumberFormat="1" applyFont="1" applyBorder="1"/>
    <xf numFmtId="165" fontId="2" fillId="0" borderId="2" xfId="2" applyNumberFormat="1" applyFont="1" applyBorder="1"/>
    <xf numFmtId="0" fontId="0" fillId="0" borderId="2" xfId="0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2" fillId="0" borderId="0" xfId="1" applyNumberFormat="1" applyFont="1" applyBorder="1"/>
    <xf numFmtId="164" fontId="2" fillId="0" borderId="2" xfId="1" applyNumberFormat="1" applyFont="1" applyBorder="1"/>
    <xf numFmtId="0" fontId="2" fillId="0" borderId="2" xfId="0" applyFont="1" applyBorder="1" applyAlignment="1">
      <alignment horizontal="center"/>
    </xf>
    <xf numFmtId="3" fontId="0" fillId="0" borderId="0" xfId="0" applyNumberFormat="1" applyBorder="1"/>
    <xf numFmtId="166" fontId="0" fillId="0" borderId="0" xfId="0" applyNumberFormat="1" applyBorder="1"/>
    <xf numFmtId="3" fontId="2" fillId="0" borderId="0" xfId="0" applyNumberFormat="1" applyFont="1" applyBorder="1"/>
    <xf numFmtId="166" fontId="2" fillId="0" borderId="0" xfId="0" applyNumberFormat="1" applyFont="1" applyBorder="1"/>
    <xf numFmtId="0" fontId="0" fillId="0" borderId="0" xfId="0" applyBorder="1" applyAlignment="1">
      <alignment wrapText="1"/>
    </xf>
    <xf numFmtId="0" fontId="0" fillId="0" borderId="2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66" fontId="0" fillId="0" borderId="2" xfId="0" applyNumberFormat="1" applyBorder="1"/>
    <xf numFmtId="166" fontId="2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0" fillId="0" borderId="4" xfId="0" applyBorder="1"/>
    <xf numFmtId="0" fontId="0" fillId="3" borderId="0" xfId="0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/>
    <xf numFmtId="0" fontId="0" fillId="0" borderId="9" xfId="0" applyFill="1" applyBorder="1"/>
    <xf numFmtId="0" fontId="0" fillId="0" borderId="9" xfId="0" applyBorder="1"/>
    <xf numFmtId="49" fontId="0" fillId="0" borderId="0" xfId="0" applyNumberFormat="1"/>
    <xf numFmtId="0" fontId="7" fillId="0" borderId="0" xfId="3" applyAlignment="1" applyProtection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ata-archive.ac.u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/>
  </sheetViews>
  <sheetFormatPr defaultRowHeight="14.4" x14ac:dyDescent="0.3"/>
  <cols>
    <col min="10" max="10" width="12.109375" bestFit="1" customWidth="1"/>
    <col min="11" max="11" width="79.44140625" customWidth="1"/>
  </cols>
  <sheetData>
    <row r="1" spans="1:11" ht="15" thickBot="1" x14ac:dyDescent="0.35">
      <c r="A1" t="s">
        <v>137</v>
      </c>
    </row>
    <row r="2" spans="1:11" ht="15" thickTop="1" x14ac:dyDescent="0.3">
      <c r="J2" s="47" t="s">
        <v>119</v>
      </c>
      <c r="K2" s="48"/>
    </row>
    <row r="3" spans="1:11" x14ac:dyDescent="0.3">
      <c r="A3" s="49"/>
      <c r="B3" t="s">
        <v>138</v>
      </c>
      <c r="J3" s="50"/>
      <c r="K3" s="51" t="s">
        <v>120</v>
      </c>
    </row>
    <row r="4" spans="1:11" x14ac:dyDescent="0.3">
      <c r="A4" s="49"/>
      <c r="B4" t="s">
        <v>121</v>
      </c>
      <c r="J4" s="50"/>
      <c r="K4" s="51"/>
    </row>
    <row r="5" spans="1:11" ht="15" thickBot="1" x14ac:dyDescent="0.35">
      <c r="A5" s="49"/>
      <c r="J5" s="52"/>
      <c r="K5" s="53" t="s">
        <v>122</v>
      </c>
    </row>
    <row r="6" spans="1:11" ht="15" thickTop="1" x14ac:dyDescent="0.3">
      <c r="A6" s="49"/>
    </row>
    <row r="7" spans="1:11" x14ac:dyDescent="0.3">
      <c r="A7" s="49"/>
    </row>
    <row r="8" spans="1:11" x14ac:dyDescent="0.3">
      <c r="A8" s="49"/>
    </row>
    <row r="9" spans="1:11" ht="23.4" x14ac:dyDescent="0.45">
      <c r="A9" s="49"/>
      <c r="B9" s="54" t="s">
        <v>139</v>
      </c>
    </row>
    <row r="10" spans="1:11" ht="15" thickBot="1" x14ac:dyDescent="0.35">
      <c r="A10" s="49"/>
      <c r="B10" s="55" t="s">
        <v>123</v>
      </c>
      <c r="C10" s="55"/>
      <c r="D10" s="55"/>
      <c r="E10" s="55"/>
      <c r="F10" s="55"/>
      <c r="G10" s="55"/>
      <c r="H10" s="55"/>
      <c r="I10" s="56"/>
    </row>
    <row r="14" spans="1:11" x14ac:dyDescent="0.3">
      <c r="A14" s="1" t="s">
        <v>124</v>
      </c>
      <c r="G14" s="1" t="s">
        <v>125</v>
      </c>
    </row>
    <row r="15" spans="1:11" x14ac:dyDescent="0.3">
      <c r="A15" s="57" t="s">
        <v>126</v>
      </c>
      <c r="G15" t="s">
        <v>127</v>
      </c>
    </row>
    <row r="16" spans="1:11" x14ac:dyDescent="0.3">
      <c r="A16" t="s">
        <v>128</v>
      </c>
      <c r="B16" s="26"/>
      <c r="C16" s="26"/>
      <c r="G16" t="s">
        <v>129</v>
      </c>
    </row>
    <row r="17" spans="1:9" x14ac:dyDescent="0.3">
      <c r="G17" t="s">
        <v>130</v>
      </c>
    </row>
    <row r="18" spans="1:9" x14ac:dyDescent="0.3">
      <c r="A18" t="s">
        <v>131</v>
      </c>
      <c r="G18" t="s">
        <v>132</v>
      </c>
    </row>
    <row r="19" spans="1:9" x14ac:dyDescent="0.3">
      <c r="A19" t="s">
        <v>133</v>
      </c>
    </row>
    <row r="20" spans="1:9" x14ac:dyDescent="0.3">
      <c r="A20" s="58" t="s">
        <v>134</v>
      </c>
      <c r="G20" t="s">
        <v>135</v>
      </c>
    </row>
    <row r="21" spans="1:9" x14ac:dyDescent="0.3">
      <c r="G21" t="s">
        <v>136</v>
      </c>
    </row>
    <row r="23" spans="1:9" ht="15" thickBot="1" x14ac:dyDescent="0.35">
      <c r="A23" s="56"/>
      <c r="B23" s="56"/>
      <c r="C23" s="56"/>
      <c r="D23" s="56"/>
      <c r="E23" s="56"/>
      <c r="F23" s="56"/>
      <c r="G23" s="56"/>
      <c r="H23" s="56"/>
      <c r="I23" s="56"/>
    </row>
  </sheetData>
  <hyperlinks>
    <hyperlink ref="A2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3"/>
  <sheetViews>
    <sheetView zoomScaleNormal="100" workbookViewId="0"/>
  </sheetViews>
  <sheetFormatPr defaultColWidth="9.109375" defaultRowHeight="14.4" x14ac:dyDescent="0.3"/>
  <cols>
    <col min="1" max="1" width="28.109375" style="26" bestFit="1" customWidth="1"/>
    <col min="2" max="2" width="13.5546875" style="31" customWidth="1"/>
    <col min="3" max="5" width="13.5546875" style="26" customWidth="1"/>
    <col min="6" max="6" width="13.5546875" style="31" customWidth="1"/>
    <col min="7" max="9" width="13.5546875" style="26" customWidth="1"/>
    <col min="10" max="10" width="13.5546875" style="31" customWidth="1"/>
    <col min="11" max="13" width="13.5546875" style="26" customWidth="1"/>
    <col min="14" max="14" width="13.5546875" style="31" customWidth="1"/>
    <col min="15" max="16384" width="9.109375" style="26"/>
  </cols>
  <sheetData>
    <row r="2" spans="1:14" x14ac:dyDescent="0.3">
      <c r="B2" s="27"/>
      <c r="C2" s="22"/>
      <c r="D2" s="22"/>
      <c r="E2" s="22"/>
      <c r="F2" s="27"/>
      <c r="G2" s="22"/>
      <c r="H2" s="22"/>
      <c r="I2" s="22"/>
      <c r="J2" s="27"/>
      <c r="K2" s="22"/>
      <c r="L2" s="22"/>
    </row>
    <row r="3" spans="1:14" x14ac:dyDescent="0.3">
      <c r="B3" s="36" t="s">
        <v>89</v>
      </c>
      <c r="C3" s="59" t="s">
        <v>65</v>
      </c>
      <c r="D3" s="60"/>
      <c r="E3" s="60"/>
      <c r="F3" s="61"/>
      <c r="G3" s="59" t="s">
        <v>90</v>
      </c>
      <c r="H3" s="60"/>
      <c r="I3" s="60"/>
      <c r="J3" s="61"/>
      <c r="K3" s="59" t="s">
        <v>91</v>
      </c>
      <c r="L3" s="60"/>
      <c r="M3" s="60"/>
      <c r="N3" s="61"/>
    </row>
    <row r="4" spans="1:14" s="41" customFormat="1" ht="28.8" x14ac:dyDescent="0.3">
      <c r="B4" s="42"/>
      <c r="C4" s="43" t="s">
        <v>114</v>
      </c>
      <c r="D4" s="43" t="s">
        <v>115</v>
      </c>
      <c r="E4" s="43" t="s">
        <v>117</v>
      </c>
      <c r="F4" s="42" t="s">
        <v>116</v>
      </c>
      <c r="G4" s="43" t="s">
        <v>114</v>
      </c>
      <c r="H4" s="43" t="s">
        <v>115</v>
      </c>
      <c r="I4" s="43" t="s">
        <v>117</v>
      </c>
      <c r="J4" s="42" t="s">
        <v>116</v>
      </c>
      <c r="K4" s="43" t="s">
        <v>114</v>
      </c>
      <c r="L4" s="43" t="s">
        <v>115</v>
      </c>
      <c r="M4" s="43" t="s">
        <v>117</v>
      </c>
      <c r="N4" s="42" t="s">
        <v>116</v>
      </c>
    </row>
    <row r="5" spans="1:14" x14ac:dyDescent="0.3">
      <c r="B5" s="28"/>
      <c r="C5" s="23"/>
      <c r="D5" s="23"/>
      <c r="E5" s="23"/>
      <c r="F5" s="28"/>
      <c r="G5" s="23"/>
      <c r="H5" s="23"/>
      <c r="I5" s="23"/>
      <c r="J5" s="28"/>
      <c r="K5" s="23"/>
      <c r="L5" s="23"/>
    </row>
    <row r="6" spans="1:14" x14ac:dyDescent="0.3">
      <c r="A6" s="26" t="s">
        <v>0</v>
      </c>
      <c r="B6" s="33">
        <v>380837</v>
      </c>
      <c r="C6" s="32">
        <v>38582</v>
      </c>
      <c r="D6" s="32">
        <v>37852</v>
      </c>
      <c r="E6" s="32">
        <v>38008</v>
      </c>
      <c r="F6" s="33">
        <v>38060</v>
      </c>
      <c r="G6" s="24">
        <f t="shared" ref="G6:G37" si="0">(C6*10-B6)/B6</f>
        <v>1.3084337918847172E-2</v>
      </c>
      <c r="H6" s="24">
        <f t="shared" ref="H6:H37" si="1">(D6*10-B6)/B6</f>
        <v>-6.0839676817115987E-3</v>
      </c>
      <c r="I6" s="24">
        <f t="shared" ref="I6:I37" si="2">(E6*10-B6)/B6</f>
        <v>-1.9877270328250668E-3</v>
      </c>
      <c r="J6" s="29">
        <f>(F6*10-B6)/B6</f>
        <v>-6.2231348319622304E-4</v>
      </c>
      <c r="K6" s="37">
        <f t="shared" ref="K6:K37" si="3">C6*10-B6</f>
        <v>4983</v>
      </c>
      <c r="L6" s="37">
        <f t="shared" ref="L6:L37" si="4">D6*10-B6</f>
        <v>-2317</v>
      </c>
      <c r="M6" s="38">
        <f>E6*10-B6</f>
        <v>-757</v>
      </c>
      <c r="N6" s="44">
        <f>F6*10-B6</f>
        <v>-237</v>
      </c>
    </row>
    <row r="7" spans="1:14" x14ac:dyDescent="0.3">
      <c r="A7" s="26" t="s">
        <v>1</v>
      </c>
      <c r="B7" s="33">
        <v>504154</v>
      </c>
      <c r="C7" s="32">
        <v>51442</v>
      </c>
      <c r="D7" s="32">
        <v>50054</v>
      </c>
      <c r="E7" s="32">
        <v>50276</v>
      </c>
      <c r="F7" s="33">
        <v>50511</v>
      </c>
      <c r="G7" s="24">
        <f t="shared" si="0"/>
        <v>2.036282564454512E-2</v>
      </c>
      <c r="H7" s="24">
        <f t="shared" si="1"/>
        <v>-7.1684445625741344E-3</v>
      </c>
      <c r="I7" s="24">
        <f t="shared" si="2"/>
        <v>-2.7650281461616888E-3</v>
      </c>
      <c r="J7" s="29">
        <f t="shared" ref="J7:J70" si="5">(F7*10-B7)/B7</f>
        <v>1.8962459883289629E-3</v>
      </c>
      <c r="K7" s="37">
        <f t="shared" si="3"/>
        <v>10266</v>
      </c>
      <c r="L7" s="37">
        <f t="shared" si="4"/>
        <v>-3614</v>
      </c>
      <c r="M7" s="38">
        <f t="shared" ref="M7:M54" si="6">E7*10-B7</f>
        <v>-1394</v>
      </c>
      <c r="N7" s="44">
        <f t="shared" ref="N7:N70" si="7">F7*10-B7</f>
        <v>956</v>
      </c>
    </row>
    <row r="8" spans="1:14" x14ac:dyDescent="0.3">
      <c r="A8" s="26" t="s">
        <v>2</v>
      </c>
      <c r="B8" s="33">
        <v>488233</v>
      </c>
      <c r="C8" s="32">
        <v>49990</v>
      </c>
      <c r="D8" s="32">
        <v>48664</v>
      </c>
      <c r="E8" s="32">
        <v>48855</v>
      </c>
      <c r="F8" s="33">
        <v>49097</v>
      </c>
      <c r="G8" s="24">
        <f t="shared" si="0"/>
        <v>2.3896377344423667E-2</v>
      </c>
      <c r="H8" s="24">
        <f t="shared" si="1"/>
        <v>-3.2627864155024343E-3</v>
      </c>
      <c r="I8" s="24">
        <f t="shared" si="2"/>
        <v>6.4928015926821821E-4</v>
      </c>
      <c r="J8" s="29">
        <f t="shared" si="5"/>
        <v>5.6059299555744901E-3</v>
      </c>
      <c r="K8" s="37">
        <f t="shared" si="3"/>
        <v>11667</v>
      </c>
      <c r="L8" s="37">
        <f t="shared" si="4"/>
        <v>-1593</v>
      </c>
      <c r="M8" s="38">
        <f t="shared" si="6"/>
        <v>317</v>
      </c>
      <c r="N8" s="44">
        <f t="shared" si="7"/>
        <v>2737</v>
      </c>
    </row>
    <row r="9" spans="1:14" x14ac:dyDescent="0.3">
      <c r="A9" s="26" t="s">
        <v>3</v>
      </c>
      <c r="B9" s="33">
        <v>190384</v>
      </c>
      <c r="C9" s="32">
        <v>19629</v>
      </c>
      <c r="D9" s="32">
        <v>18196</v>
      </c>
      <c r="E9" s="32">
        <v>18335</v>
      </c>
      <c r="F9" s="33">
        <v>19291</v>
      </c>
      <c r="G9" s="24">
        <f t="shared" si="0"/>
        <v>3.1021514412975879E-2</v>
      </c>
      <c r="H9" s="24">
        <f t="shared" si="1"/>
        <v>-4.4247415749222627E-2</v>
      </c>
      <c r="I9" s="24">
        <f t="shared" si="2"/>
        <v>-3.6946382048911673E-2</v>
      </c>
      <c r="J9" s="29">
        <f t="shared" si="5"/>
        <v>1.326792167409026E-2</v>
      </c>
      <c r="K9" s="37">
        <f t="shared" si="3"/>
        <v>5906</v>
      </c>
      <c r="L9" s="37">
        <f t="shared" si="4"/>
        <v>-8424</v>
      </c>
      <c r="M9" s="38">
        <f t="shared" si="6"/>
        <v>-7034</v>
      </c>
      <c r="N9" s="44">
        <f t="shared" si="7"/>
        <v>2526</v>
      </c>
    </row>
    <row r="10" spans="1:14" x14ac:dyDescent="0.3">
      <c r="A10" s="26" t="s">
        <v>4</v>
      </c>
      <c r="B10" s="33">
        <v>1368979</v>
      </c>
      <c r="C10" s="32">
        <v>139948</v>
      </c>
      <c r="D10" s="32">
        <v>137038</v>
      </c>
      <c r="E10" s="32">
        <v>137736</v>
      </c>
      <c r="F10" s="33">
        <v>137335</v>
      </c>
      <c r="G10" s="24">
        <f t="shared" si="0"/>
        <v>2.2280108022109908E-2</v>
      </c>
      <c r="H10" s="24">
        <f t="shared" si="1"/>
        <v>1.0233904245426702E-3</v>
      </c>
      <c r="I10" s="24">
        <f t="shared" si="2"/>
        <v>6.1220807623783855E-3</v>
      </c>
      <c r="J10" s="29">
        <f t="shared" si="5"/>
        <v>3.1928904680057183E-3</v>
      </c>
      <c r="K10" s="37">
        <f t="shared" si="3"/>
        <v>30501</v>
      </c>
      <c r="L10" s="37">
        <f t="shared" si="4"/>
        <v>1401</v>
      </c>
      <c r="M10" s="38">
        <f t="shared" si="6"/>
        <v>8381</v>
      </c>
      <c r="N10" s="44">
        <f t="shared" si="7"/>
        <v>4371</v>
      </c>
    </row>
    <row r="11" spans="1:14" x14ac:dyDescent="0.3">
      <c r="A11" s="26" t="s">
        <v>5</v>
      </c>
      <c r="B11" s="33">
        <v>342301</v>
      </c>
      <c r="C11" s="32">
        <v>35232</v>
      </c>
      <c r="D11" s="32">
        <v>33580</v>
      </c>
      <c r="E11" s="32">
        <v>33873</v>
      </c>
      <c r="F11" s="33">
        <v>34438</v>
      </c>
      <c r="G11" s="24">
        <f t="shared" si="0"/>
        <v>2.9269561000406074E-2</v>
      </c>
      <c r="H11" s="24">
        <f t="shared" si="1"/>
        <v>-1.8992056698636579E-2</v>
      </c>
      <c r="I11" s="24">
        <f t="shared" si="2"/>
        <v>-1.0432338789544875E-2</v>
      </c>
      <c r="J11" s="29">
        <f t="shared" si="5"/>
        <v>6.0736018883964698E-3</v>
      </c>
      <c r="K11" s="37">
        <f t="shared" si="3"/>
        <v>10019</v>
      </c>
      <c r="L11" s="37">
        <f t="shared" si="4"/>
        <v>-6501</v>
      </c>
      <c r="M11" s="38">
        <f t="shared" si="6"/>
        <v>-3571</v>
      </c>
      <c r="N11" s="44">
        <f t="shared" si="7"/>
        <v>2079</v>
      </c>
    </row>
    <row r="12" spans="1:14" x14ac:dyDescent="0.3">
      <c r="A12" s="26" t="s">
        <v>6</v>
      </c>
      <c r="B12" s="33">
        <v>294303</v>
      </c>
      <c r="C12" s="32">
        <v>30200</v>
      </c>
      <c r="D12" s="32">
        <v>29294</v>
      </c>
      <c r="E12" s="32">
        <v>29470</v>
      </c>
      <c r="F12" s="33">
        <v>29619</v>
      </c>
      <c r="G12" s="24">
        <f t="shared" si="0"/>
        <v>2.6153318178883667E-2</v>
      </c>
      <c r="H12" s="24">
        <f t="shared" si="1"/>
        <v>-4.6312813664828425E-3</v>
      </c>
      <c r="I12" s="24">
        <f t="shared" si="2"/>
        <v>1.3489498917782013E-3</v>
      </c>
      <c r="J12" s="29">
        <f t="shared" si="5"/>
        <v>6.4117593092832895E-3</v>
      </c>
      <c r="K12" s="37">
        <f t="shared" si="3"/>
        <v>7697</v>
      </c>
      <c r="L12" s="37">
        <f t="shared" si="4"/>
        <v>-1363</v>
      </c>
      <c r="M12" s="38">
        <f t="shared" si="6"/>
        <v>397</v>
      </c>
      <c r="N12" s="44">
        <f t="shared" si="7"/>
        <v>1887</v>
      </c>
    </row>
    <row r="13" spans="1:14" x14ac:dyDescent="0.3">
      <c r="A13" s="26" t="s">
        <v>7</v>
      </c>
      <c r="B13" s="33">
        <v>877620</v>
      </c>
      <c r="C13" s="32">
        <v>89653</v>
      </c>
      <c r="D13" s="32">
        <v>88167</v>
      </c>
      <c r="E13" s="32">
        <v>88527</v>
      </c>
      <c r="F13" s="33">
        <v>88429</v>
      </c>
      <c r="G13" s="24">
        <f t="shared" si="0"/>
        <v>2.1546910963742848E-2</v>
      </c>
      <c r="H13" s="24">
        <f t="shared" si="1"/>
        <v>4.6147535379777128E-3</v>
      </c>
      <c r="I13" s="24">
        <f t="shared" si="2"/>
        <v>8.7167566828467904E-3</v>
      </c>
      <c r="J13" s="29">
        <f t="shared" si="5"/>
        <v>7.6001002711879855E-3</v>
      </c>
      <c r="K13" s="37">
        <f t="shared" si="3"/>
        <v>18910</v>
      </c>
      <c r="L13" s="37">
        <f t="shared" si="4"/>
        <v>4050</v>
      </c>
      <c r="M13" s="38">
        <f t="shared" si="6"/>
        <v>7650</v>
      </c>
      <c r="N13" s="44">
        <f t="shared" si="7"/>
        <v>6670</v>
      </c>
    </row>
    <row r="14" spans="1:14" x14ac:dyDescent="0.3">
      <c r="A14" s="26" t="s">
        <v>8</v>
      </c>
      <c r="B14" s="33">
        <v>823751</v>
      </c>
      <c r="C14" s="32">
        <v>85097</v>
      </c>
      <c r="D14" s="32">
        <v>81276</v>
      </c>
      <c r="E14" s="32">
        <v>81997</v>
      </c>
      <c r="F14" s="33">
        <v>83267</v>
      </c>
      <c r="G14" s="24">
        <f t="shared" si="0"/>
        <v>3.3042751996659188E-2</v>
      </c>
      <c r="H14" s="24">
        <f t="shared" si="1"/>
        <v>-1.3342624166768841E-2</v>
      </c>
      <c r="I14" s="24">
        <f t="shared" si="2"/>
        <v>-4.5899792534394492E-3</v>
      </c>
      <c r="J14" s="29">
        <f t="shared" si="5"/>
        <v>1.0827300968375152E-2</v>
      </c>
      <c r="K14" s="37">
        <f t="shared" si="3"/>
        <v>27219</v>
      </c>
      <c r="L14" s="37">
        <f t="shared" si="4"/>
        <v>-10991</v>
      </c>
      <c r="M14" s="38">
        <f t="shared" si="6"/>
        <v>-3781</v>
      </c>
      <c r="N14" s="44">
        <f t="shared" si="7"/>
        <v>8919</v>
      </c>
    </row>
    <row r="15" spans="1:14" x14ac:dyDescent="0.3">
      <c r="A15" s="26" t="s">
        <v>9</v>
      </c>
      <c r="B15" s="33">
        <v>313460</v>
      </c>
      <c r="C15" s="32">
        <v>32265</v>
      </c>
      <c r="D15" s="32">
        <v>31004</v>
      </c>
      <c r="E15" s="32">
        <v>31204</v>
      </c>
      <c r="F15" s="33">
        <v>31515</v>
      </c>
      <c r="G15" s="24">
        <f t="shared" si="0"/>
        <v>2.9317935302749953E-2</v>
      </c>
      <c r="H15" s="24">
        <f t="shared" si="1"/>
        <v>-1.0910482996235564E-2</v>
      </c>
      <c r="I15" s="24">
        <f t="shared" si="2"/>
        <v>-4.5300835832323104E-3</v>
      </c>
      <c r="J15" s="29">
        <f t="shared" si="5"/>
        <v>5.3914375039877498E-3</v>
      </c>
      <c r="K15" s="37">
        <f t="shared" si="3"/>
        <v>9190</v>
      </c>
      <c r="L15" s="37">
        <f t="shared" si="4"/>
        <v>-3420</v>
      </c>
      <c r="M15" s="38">
        <f t="shared" si="6"/>
        <v>-1420</v>
      </c>
      <c r="N15" s="44">
        <f t="shared" si="7"/>
        <v>1690</v>
      </c>
    </row>
    <row r="16" spans="1:14" x14ac:dyDescent="0.3">
      <c r="A16" s="26" t="s">
        <v>10</v>
      </c>
      <c r="B16" s="33">
        <v>1515643</v>
      </c>
      <c r="C16" s="32">
        <v>155152</v>
      </c>
      <c r="D16" s="32">
        <v>152390</v>
      </c>
      <c r="E16" s="32">
        <v>153260</v>
      </c>
      <c r="F16" s="33">
        <v>152125</v>
      </c>
      <c r="G16" s="24">
        <f t="shared" si="0"/>
        <v>2.3671141555102356E-2</v>
      </c>
      <c r="H16" s="24">
        <f t="shared" si="1"/>
        <v>5.4478528255004644E-3</v>
      </c>
      <c r="I16" s="24">
        <f t="shared" si="2"/>
        <v>1.1187990839531472E-2</v>
      </c>
      <c r="J16" s="29">
        <f t="shared" si="5"/>
        <v>3.6994199821461914E-3</v>
      </c>
      <c r="K16" s="37">
        <f t="shared" si="3"/>
        <v>35877</v>
      </c>
      <c r="L16" s="37">
        <f t="shared" si="4"/>
        <v>8257</v>
      </c>
      <c r="M16" s="38">
        <f t="shared" si="6"/>
        <v>16957</v>
      </c>
      <c r="N16" s="44">
        <f t="shared" si="7"/>
        <v>5607</v>
      </c>
    </row>
    <row r="17" spans="1:14" x14ac:dyDescent="0.3">
      <c r="A17" s="26" t="s">
        <v>53</v>
      </c>
      <c r="B17" s="33">
        <v>89180</v>
      </c>
      <c r="C17" s="32">
        <v>8999</v>
      </c>
      <c r="D17" s="32">
        <v>8824</v>
      </c>
      <c r="E17" s="32">
        <v>8864</v>
      </c>
      <c r="F17" s="33">
        <v>8865</v>
      </c>
      <c r="G17" s="24">
        <f t="shared" si="0"/>
        <v>9.0827539807131642E-3</v>
      </c>
      <c r="H17" s="24">
        <f t="shared" si="1"/>
        <v>-1.0540479928235031E-2</v>
      </c>
      <c r="I17" s="24">
        <f t="shared" si="2"/>
        <v>-6.0551693204754431E-3</v>
      </c>
      <c r="J17" s="29">
        <f t="shared" si="5"/>
        <v>-5.9430365552814533E-3</v>
      </c>
      <c r="K17" s="37">
        <f t="shared" si="3"/>
        <v>810</v>
      </c>
      <c r="L17" s="37">
        <f t="shared" si="4"/>
        <v>-940</v>
      </c>
      <c r="M17" s="38">
        <f t="shared" si="6"/>
        <v>-540</v>
      </c>
      <c r="N17" s="44">
        <f t="shared" si="7"/>
        <v>-530</v>
      </c>
    </row>
    <row r="18" spans="1:14" x14ac:dyDescent="0.3">
      <c r="A18" s="26" t="s">
        <v>11</v>
      </c>
      <c r="B18" s="33">
        <v>2288058</v>
      </c>
      <c r="C18" s="32">
        <v>233555</v>
      </c>
      <c r="D18" s="32">
        <v>228789</v>
      </c>
      <c r="E18" s="32">
        <v>229803</v>
      </c>
      <c r="F18" s="33">
        <v>230023</v>
      </c>
      <c r="G18" s="24">
        <f t="shared" si="0"/>
        <v>2.0756466837816175E-2</v>
      </c>
      <c r="H18" s="24">
        <f t="shared" si="1"/>
        <v>-7.3424712135793755E-5</v>
      </c>
      <c r="I18" s="24">
        <f t="shared" si="2"/>
        <v>4.3582811274889008E-3</v>
      </c>
      <c r="J18" s="29">
        <f t="shared" si="5"/>
        <v>5.3197952149814385E-3</v>
      </c>
      <c r="K18" s="37">
        <f t="shared" si="3"/>
        <v>47492</v>
      </c>
      <c r="L18" s="37">
        <f t="shared" si="4"/>
        <v>-168</v>
      </c>
      <c r="M18" s="38">
        <f t="shared" si="6"/>
        <v>9972</v>
      </c>
      <c r="N18" s="44">
        <f t="shared" si="7"/>
        <v>12172</v>
      </c>
    </row>
    <row r="19" spans="1:14" x14ac:dyDescent="0.3">
      <c r="A19" s="26" t="s">
        <v>12</v>
      </c>
      <c r="B19" s="33">
        <v>1001706</v>
      </c>
      <c r="C19" s="32">
        <v>101578</v>
      </c>
      <c r="D19" s="32">
        <v>98836</v>
      </c>
      <c r="E19" s="32">
        <v>99479</v>
      </c>
      <c r="F19" s="33">
        <v>99899</v>
      </c>
      <c r="G19" s="24">
        <f t="shared" si="0"/>
        <v>1.4050030647714998E-2</v>
      </c>
      <c r="H19" s="24">
        <f t="shared" si="1"/>
        <v>-1.3323270500526103E-2</v>
      </c>
      <c r="I19" s="24">
        <f t="shared" si="2"/>
        <v>-6.9042213982945097E-3</v>
      </c>
      <c r="J19" s="29">
        <f t="shared" si="5"/>
        <v>-2.7113743952816493E-3</v>
      </c>
      <c r="K19" s="37">
        <f t="shared" si="3"/>
        <v>14074</v>
      </c>
      <c r="L19" s="37">
        <f t="shared" si="4"/>
        <v>-13346</v>
      </c>
      <c r="M19" s="38">
        <f t="shared" si="6"/>
        <v>-6916</v>
      </c>
      <c r="N19" s="44">
        <f t="shared" si="7"/>
        <v>-2716</v>
      </c>
    </row>
    <row r="20" spans="1:14" x14ac:dyDescent="0.3">
      <c r="A20" s="26" t="s">
        <v>13</v>
      </c>
      <c r="B20" s="33">
        <v>1336794</v>
      </c>
      <c r="C20" s="32">
        <v>137793</v>
      </c>
      <c r="D20" s="32">
        <v>133022</v>
      </c>
      <c r="E20" s="32">
        <v>133998</v>
      </c>
      <c r="F20" s="33">
        <v>134554</v>
      </c>
      <c r="G20" s="24">
        <f t="shared" si="0"/>
        <v>3.0772130934160386E-2</v>
      </c>
      <c r="H20" s="24">
        <f t="shared" si="1"/>
        <v>-4.9177360161700304E-3</v>
      </c>
      <c r="I20" s="24">
        <f t="shared" si="2"/>
        <v>2.3833141082320835E-3</v>
      </c>
      <c r="J20" s="29">
        <f t="shared" si="5"/>
        <v>6.5425188922152554E-3</v>
      </c>
      <c r="K20" s="37">
        <f t="shared" si="3"/>
        <v>41136</v>
      </c>
      <c r="L20" s="37">
        <f t="shared" si="4"/>
        <v>-6574</v>
      </c>
      <c r="M20" s="38">
        <f t="shared" si="6"/>
        <v>3186</v>
      </c>
      <c r="N20" s="44">
        <f t="shared" si="7"/>
        <v>8746</v>
      </c>
    </row>
    <row r="21" spans="1:14" x14ac:dyDescent="0.3">
      <c r="A21" s="26" t="s">
        <v>14</v>
      </c>
      <c r="B21" s="33">
        <v>130928</v>
      </c>
      <c r="C21" s="32">
        <v>13528</v>
      </c>
      <c r="D21" s="32">
        <v>13141</v>
      </c>
      <c r="E21" s="32">
        <v>13203</v>
      </c>
      <c r="F21" s="33">
        <v>13261</v>
      </c>
      <c r="G21" s="24">
        <f t="shared" si="0"/>
        <v>3.3239643162654285E-2</v>
      </c>
      <c r="H21" s="24">
        <f t="shared" si="1"/>
        <v>3.6814126848344129E-3</v>
      </c>
      <c r="I21" s="24">
        <f t="shared" si="2"/>
        <v>8.4168397898081396E-3</v>
      </c>
      <c r="J21" s="29">
        <f t="shared" si="5"/>
        <v>1.2846755468654528E-2</v>
      </c>
      <c r="K21" s="37">
        <f t="shared" si="3"/>
        <v>4352</v>
      </c>
      <c r="L21" s="37">
        <f t="shared" si="4"/>
        <v>482</v>
      </c>
      <c r="M21" s="38">
        <f t="shared" si="6"/>
        <v>1102</v>
      </c>
      <c r="N21" s="44">
        <f t="shared" si="7"/>
        <v>1682</v>
      </c>
    </row>
    <row r="22" spans="1:14" x14ac:dyDescent="0.3">
      <c r="A22" s="26" t="s">
        <v>15</v>
      </c>
      <c r="B22" s="33">
        <v>832901</v>
      </c>
      <c r="C22" s="32">
        <v>85087</v>
      </c>
      <c r="D22" s="32">
        <v>83050</v>
      </c>
      <c r="E22" s="32">
        <v>83393</v>
      </c>
      <c r="F22" s="33">
        <v>83717</v>
      </c>
      <c r="G22" s="24">
        <f t="shared" si="0"/>
        <v>2.1573992587354318E-2</v>
      </c>
      <c r="H22" s="24">
        <f t="shared" si="1"/>
        <v>-2.8826955424474218E-3</v>
      </c>
      <c r="I22" s="24">
        <f t="shared" si="2"/>
        <v>1.2354409467631806E-3</v>
      </c>
      <c r="J22" s="29">
        <f t="shared" si="5"/>
        <v>5.1254590881749454E-3</v>
      </c>
      <c r="K22" s="37">
        <f t="shared" si="3"/>
        <v>17969</v>
      </c>
      <c r="L22" s="37">
        <f t="shared" si="4"/>
        <v>-2401</v>
      </c>
      <c r="M22" s="38">
        <f t="shared" si="6"/>
        <v>1029</v>
      </c>
      <c r="N22" s="44">
        <f t="shared" si="7"/>
        <v>4269</v>
      </c>
    </row>
    <row r="23" spans="1:14" x14ac:dyDescent="0.3">
      <c r="A23" s="26" t="s">
        <v>16</v>
      </c>
      <c r="B23" s="33">
        <v>79924</v>
      </c>
      <c r="C23" s="32">
        <v>8007</v>
      </c>
      <c r="D23" s="32">
        <v>7836</v>
      </c>
      <c r="E23" s="32">
        <v>7864</v>
      </c>
      <c r="F23" s="33">
        <v>7890</v>
      </c>
      <c r="G23" s="24">
        <f t="shared" si="0"/>
        <v>1.8267353986286972E-3</v>
      </c>
      <c r="H23" s="24">
        <f t="shared" si="1"/>
        <v>-1.956859016065262E-2</v>
      </c>
      <c r="I23" s="24">
        <f t="shared" si="2"/>
        <v>-1.6065261998898954E-2</v>
      </c>
      <c r="J23" s="29">
        <f t="shared" si="5"/>
        <v>-1.2812171562984835E-2</v>
      </c>
      <c r="K23" s="37">
        <f t="shared" si="3"/>
        <v>146</v>
      </c>
      <c r="L23" s="37">
        <f t="shared" si="4"/>
        <v>-1564</v>
      </c>
      <c r="M23" s="38">
        <f t="shared" si="6"/>
        <v>-1284</v>
      </c>
      <c r="N23" s="44">
        <f t="shared" si="7"/>
        <v>-1024</v>
      </c>
    </row>
    <row r="24" spans="1:14" x14ac:dyDescent="0.3">
      <c r="A24" s="26" t="s">
        <v>17</v>
      </c>
      <c r="B24" s="33">
        <v>1701851</v>
      </c>
      <c r="C24" s="32">
        <v>174534</v>
      </c>
      <c r="D24" s="32">
        <v>169529</v>
      </c>
      <c r="E24" s="32">
        <v>170410</v>
      </c>
      <c r="F24" s="33">
        <v>171196</v>
      </c>
      <c r="G24" s="24">
        <f t="shared" si="0"/>
        <v>2.5553940973681008E-2</v>
      </c>
      <c r="H24" s="24">
        <f t="shared" si="1"/>
        <v>-3.8552141168645198E-3</v>
      </c>
      <c r="I24" s="24">
        <f t="shared" si="2"/>
        <v>1.3215022936790589E-3</v>
      </c>
      <c r="J24" s="29">
        <f t="shared" si="5"/>
        <v>5.940002973233262E-3</v>
      </c>
      <c r="K24" s="37">
        <f t="shared" si="3"/>
        <v>43489</v>
      </c>
      <c r="L24" s="37">
        <f t="shared" si="4"/>
        <v>-6561</v>
      </c>
      <c r="M24" s="38">
        <f t="shared" si="6"/>
        <v>2249</v>
      </c>
      <c r="N24" s="44">
        <f t="shared" si="7"/>
        <v>10109</v>
      </c>
    </row>
    <row r="25" spans="1:14" x14ac:dyDescent="0.3">
      <c r="A25" s="26" t="s">
        <v>18</v>
      </c>
      <c r="B25" s="33">
        <v>5129416</v>
      </c>
      <c r="C25" s="32">
        <v>522241</v>
      </c>
      <c r="D25" s="32">
        <v>511767</v>
      </c>
      <c r="E25" s="32">
        <v>514862</v>
      </c>
      <c r="F25" s="33">
        <v>513647</v>
      </c>
      <c r="G25" s="24">
        <f t="shared" si="0"/>
        <v>1.8129549250830893E-2</v>
      </c>
      <c r="H25" s="24">
        <f t="shared" si="1"/>
        <v>-2.289929301893237E-3</v>
      </c>
      <c r="I25" s="24">
        <f t="shared" si="2"/>
        <v>3.7438959912785394E-3</v>
      </c>
      <c r="J25" s="29">
        <f t="shared" si="5"/>
        <v>1.3752052865277451E-3</v>
      </c>
      <c r="K25" s="37">
        <f t="shared" si="3"/>
        <v>92994</v>
      </c>
      <c r="L25" s="37">
        <f t="shared" si="4"/>
        <v>-11746</v>
      </c>
      <c r="M25" s="38">
        <f t="shared" si="6"/>
        <v>19204</v>
      </c>
      <c r="N25" s="44">
        <f t="shared" si="7"/>
        <v>7054</v>
      </c>
    </row>
    <row r="26" spans="1:14" x14ac:dyDescent="0.3">
      <c r="A26" s="26" t="s">
        <v>19</v>
      </c>
      <c r="B26" s="33">
        <v>682568</v>
      </c>
      <c r="C26" s="32">
        <v>69300</v>
      </c>
      <c r="D26" s="32">
        <v>68112</v>
      </c>
      <c r="E26" s="32">
        <v>68437</v>
      </c>
      <c r="F26" s="33">
        <v>68354</v>
      </c>
      <c r="G26" s="24">
        <f t="shared" si="0"/>
        <v>1.5283458937424549E-2</v>
      </c>
      <c r="H26" s="24">
        <f t="shared" si="1"/>
        <v>-2.1214003586455853E-3</v>
      </c>
      <c r="I26" s="24">
        <f t="shared" si="2"/>
        <v>2.6400300043365643E-3</v>
      </c>
      <c r="J26" s="29">
        <f t="shared" si="5"/>
        <v>1.4240339424057384E-3</v>
      </c>
      <c r="K26" s="37">
        <f t="shared" si="3"/>
        <v>10432</v>
      </c>
      <c r="L26" s="37">
        <f t="shared" si="4"/>
        <v>-1448</v>
      </c>
      <c r="M26" s="38">
        <f t="shared" si="6"/>
        <v>1802</v>
      </c>
      <c r="N26" s="44">
        <f t="shared" si="7"/>
        <v>972</v>
      </c>
    </row>
    <row r="27" spans="1:14" x14ac:dyDescent="0.3">
      <c r="A27" s="26" t="s">
        <v>54</v>
      </c>
      <c r="B27" s="33">
        <v>103327</v>
      </c>
      <c r="C27" s="32">
        <v>10512</v>
      </c>
      <c r="D27" s="32">
        <v>10361</v>
      </c>
      <c r="E27" s="32">
        <v>10411</v>
      </c>
      <c r="F27" s="33">
        <v>10364</v>
      </c>
      <c r="G27" s="24">
        <f t="shared" si="0"/>
        <v>1.7352676454363333E-2</v>
      </c>
      <c r="H27" s="24">
        <f t="shared" si="1"/>
        <v>2.7388775441075422E-3</v>
      </c>
      <c r="I27" s="24">
        <f t="shared" si="2"/>
        <v>7.5778838057816451E-3</v>
      </c>
      <c r="J27" s="29">
        <f t="shared" si="5"/>
        <v>3.0292179198079883E-3</v>
      </c>
      <c r="K27" s="37">
        <f t="shared" si="3"/>
        <v>1793</v>
      </c>
      <c r="L27" s="37">
        <f t="shared" si="4"/>
        <v>283</v>
      </c>
      <c r="M27" s="38">
        <f t="shared" si="6"/>
        <v>783</v>
      </c>
      <c r="N27" s="44">
        <f t="shared" si="7"/>
        <v>313</v>
      </c>
    </row>
    <row r="28" spans="1:14" x14ac:dyDescent="0.3">
      <c r="A28" s="26" t="s">
        <v>55</v>
      </c>
      <c r="B28" s="33">
        <v>134842</v>
      </c>
      <c r="C28" s="32">
        <v>13607</v>
      </c>
      <c r="D28" s="32">
        <v>13305</v>
      </c>
      <c r="E28" s="32">
        <v>13349</v>
      </c>
      <c r="F28" s="33">
        <v>13392</v>
      </c>
      <c r="G28" s="24">
        <f t="shared" si="0"/>
        <v>9.1069548063659692E-3</v>
      </c>
      <c r="H28" s="24">
        <f t="shared" si="1"/>
        <v>-1.328962786075555E-2</v>
      </c>
      <c r="I28" s="24">
        <f t="shared" si="2"/>
        <v>-1.0026549591373607E-2</v>
      </c>
      <c r="J28" s="29">
        <f t="shared" si="5"/>
        <v>-6.8376321917503445E-3</v>
      </c>
      <c r="K28" s="37">
        <f t="shared" si="3"/>
        <v>1228</v>
      </c>
      <c r="L28" s="37">
        <f t="shared" si="4"/>
        <v>-1792</v>
      </c>
      <c r="M28" s="38">
        <f t="shared" si="6"/>
        <v>-1352</v>
      </c>
      <c r="N28" s="44">
        <f t="shared" si="7"/>
        <v>-922</v>
      </c>
    </row>
    <row r="29" spans="1:14" x14ac:dyDescent="0.3">
      <c r="A29" s="26" t="s">
        <v>56</v>
      </c>
      <c r="B29" s="33">
        <v>505427</v>
      </c>
      <c r="C29" s="32">
        <v>51892</v>
      </c>
      <c r="D29" s="32">
        <v>50601</v>
      </c>
      <c r="E29" s="32">
        <v>50947</v>
      </c>
      <c r="F29" s="33">
        <v>50973</v>
      </c>
      <c r="G29" s="24">
        <f t="shared" si="0"/>
        <v>2.6696239021658914E-2</v>
      </c>
      <c r="H29" s="24">
        <f t="shared" si="1"/>
        <v>1.1534801267047467E-3</v>
      </c>
      <c r="I29" s="24">
        <f t="shared" si="2"/>
        <v>7.9991769335631055E-3</v>
      </c>
      <c r="J29" s="29">
        <f t="shared" si="5"/>
        <v>8.513593456621827E-3</v>
      </c>
      <c r="K29" s="37">
        <f t="shared" si="3"/>
        <v>13493</v>
      </c>
      <c r="L29" s="37">
        <f t="shared" si="4"/>
        <v>583</v>
      </c>
      <c r="M29" s="38">
        <f t="shared" si="6"/>
        <v>4043</v>
      </c>
      <c r="N29" s="44">
        <f t="shared" si="7"/>
        <v>4303</v>
      </c>
    </row>
    <row r="30" spans="1:14" x14ac:dyDescent="0.3">
      <c r="A30" s="26" t="s">
        <v>20</v>
      </c>
      <c r="B30" s="33">
        <v>3190787</v>
      </c>
      <c r="C30" s="32">
        <v>326512</v>
      </c>
      <c r="D30" s="32">
        <v>315508</v>
      </c>
      <c r="E30" s="32">
        <v>317351</v>
      </c>
      <c r="F30" s="33">
        <v>320699</v>
      </c>
      <c r="G30" s="24">
        <f t="shared" si="0"/>
        <v>2.3296133524425167E-2</v>
      </c>
      <c r="H30" s="24">
        <f t="shared" si="1"/>
        <v>-1.1190656098323079E-2</v>
      </c>
      <c r="I30" s="24">
        <f t="shared" si="2"/>
        <v>-5.4146516204309466E-3</v>
      </c>
      <c r="J30" s="29">
        <f t="shared" si="5"/>
        <v>5.0780575450507974E-3</v>
      </c>
      <c r="K30" s="37">
        <f t="shared" si="3"/>
        <v>74333</v>
      </c>
      <c r="L30" s="37">
        <f t="shared" si="4"/>
        <v>-35707</v>
      </c>
      <c r="M30" s="38">
        <f t="shared" si="6"/>
        <v>-17277</v>
      </c>
      <c r="N30" s="44">
        <f t="shared" si="7"/>
        <v>16203</v>
      </c>
    </row>
    <row r="31" spans="1:14" x14ac:dyDescent="0.3">
      <c r="A31" s="26" t="s">
        <v>21</v>
      </c>
      <c r="B31" s="33">
        <v>2233185</v>
      </c>
      <c r="C31" s="32">
        <v>209690</v>
      </c>
      <c r="D31" s="32">
        <v>205335</v>
      </c>
      <c r="E31" s="32">
        <v>206081</v>
      </c>
      <c r="F31" s="33">
        <v>206146</v>
      </c>
      <c r="G31" s="24">
        <f t="shared" si="0"/>
        <v>-6.1027187626640875E-2</v>
      </c>
      <c r="H31" s="24">
        <f t="shared" si="1"/>
        <v>-8.0528482861921422E-2</v>
      </c>
      <c r="I31" s="24">
        <f t="shared" si="2"/>
        <v>-7.7187962484075431E-2</v>
      </c>
      <c r="J31" s="29">
        <f t="shared" si="5"/>
        <v>-7.6896898376086167E-2</v>
      </c>
      <c r="K31" s="37">
        <f t="shared" si="3"/>
        <v>-136285</v>
      </c>
      <c r="L31" s="37">
        <f t="shared" si="4"/>
        <v>-179835</v>
      </c>
      <c r="M31" s="38">
        <f t="shared" si="6"/>
        <v>-172375</v>
      </c>
      <c r="N31" s="44">
        <f t="shared" si="7"/>
        <v>-171725</v>
      </c>
    </row>
    <row r="32" spans="1:14" x14ac:dyDescent="0.3">
      <c r="A32" s="26" t="s">
        <v>22</v>
      </c>
      <c r="B32" s="33">
        <v>561071</v>
      </c>
      <c r="C32" s="32">
        <v>57514</v>
      </c>
      <c r="D32" s="32">
        <v>56088</v>
      </c>
      <c r="E32" s="32">
        <v>56386</v>
      </c>
      <c r="F32" s="33">
        <v>56572</v>
      </c>
      <c r="G32" s="24">
        <f t="shared" si="0"/>
        <v>2.5075257855066473E-2</v>
      </c>
      <c r="H32" s="24">
        <f t="shared" si="1"/>
        <v>-3.4042037460499651E-4</v>
      </c>
      <c r="I32" s="24">
        <f t="shared" si="2"/>
        <v>4.9708503914834305E-3</v>
      </c>
      <c r="J32" s="29">
        <f t="shared" si="5"/>
        <v>8.2859388562231875E-3</v>
      </c>
      <c r="K32" s="37">
        <f t="shared" si="3"/>
        <v>14069</v>
      </c>
      <c r="L32" s="37">
        <f t="shared" si="4"/>
        <v>-191</v>
      </c>
      <c r="M32" s="38">
        <f t="shared" si="6"/>
        <v>2789</v>
      </c>
      <c r="N32" s="44">
        <f t="shared" si="7"/>
        <v>4649</v>
      </c>
    </row>
    <row r="33" spans="1:14" x14ac:dyDescent="0.3">
      <c r="A33" s="26" t="s">
        <v>23</v>
      </c>
      <c r="B33" s="33">
        <v>398005</v>
      </c>
      <c r="C33" s="32">
        <v>40563</v>
      </c>
      <c r="D33" s="32">
        <v>39802</v>
      </c>
      <c r="E33" s="32">
        <v>39952</v>
      </c>
      <c r="F33" s="33">
        <v>39936</v>
      </c>
      <c r="G33" s="24">
        <f t="shared" si="0"/>
        <v>1.9158050778256556E-2</v>
      </c>
      <c r="H33" s="24">
        <f t="shared" si="1"/>
        <v>3.7687968744111256E-5</v>
      </c>
      <c r="I33" s="24">
        <f t="shared" si="2"/>
        <v>3.8064848431552368E-3</v>
      </c>
      <c r="J33" s="29">
        <f t="shared" si="5"/>
        <v>3.4044798432180498E-3</v>
      </c>
      <c r="K33" s="37">
        <f t="shared" si="3"/>
        <v>7625</v>
      </c>
      <c r="L33" s="37">
        <f t="shared" si="4"/>
        <v>15</v>
      </c>
      <c r="M33" s="38">
        <f t="shared" si="6"/>
        <v>1515</v>
      </c>
      <c r="N33" s="44">
        <f t="shared" si="7"/>
        <v>1355</v>
      </c>
    </row>
    <row r="34" spans="1:14" x14ac:dyDescent="0.3">
      <c r="A34" s="26" t="s">
        <v>24</v>
      </c>
      <c r="B34" s="33">
        <v>821243</v>
      </c>
      <c r="C34" s="32">
        <v>84279</v>
      </c>
      <c r="D34" s="32">
        <v>82283</v>
      </c>
      <c r="E34" s="32">
        <v>82705</v>
      </c>
      <c r="F34" s="33">
        <v>82432</v>
      </c>
      <c r="G34" s="24">
        <f t="shared" si="0"/>
        <v>2.6237057728345933E-2</v>
      </c>
      <c r="H34" s="24">
        <f t="shared" si="1"/>
        <v>1.9324365626251913E-3</v>
      </c>
      <c r="I34" s="24">
        <f t="shared" si="2"/>
        <v>7.0709887329328831E-3</v>
      </c>
      <c r="J34" s="29">
        <f t="shared" si="5"/>
        <v>3.74675948531677E-3</v>
      </c>
      <c r="K34" s="37">
        <f t="shared" si="3"/>
        <v>21547</v>
      </c>
      <c r="L34" s="37">
        <f t="shared" si="4"/>
        <v>1587</v>
      </c>
      <c r="M34" s="38">
        <f t="shared" si="6"/>
        <v>5807</v>
      </c>
      <c r="N34" s="44">
        <f t="shared" si="7"/>
        <v>3077</v>
      </c>
    </row>
    <row r="35" spans="1:14" x14ac:dyDescent="0.3">
      <c r="A35" s="26" t="s">
        <v>25</v>
      </c>
      <c r="B35" s="33">
        <v>902988</v>
      </c>
      <c r="C35" s="32">
        <v>92114</v>
      </c>
      <c r="D35" s="32">
        <v>90563</v>
      </c>
      <c r="E35" s="32">
        <v>90957</v>
      </c>
      <c r="F35" s="33">
        <v>90809</v>
      </c>
      <c r="G35" s="24">
        <f t="shared" si="0"/>
        <v>2.0102149751713202E-2</v>
      </c>
      <c r="H35" s="24">
        <f t="shared" si="1"/>
        <v>2.9258417609093366E-3</v>
      </c>
      <c r="I35" s="24">
        <f t="shared" si="2"/>
        <v>7.2891334104107693E-3</v>
      </c>
      <c r="J35" s="29">
        <f t="shared" si="5"/>
        <v>5.6501304557757138E-3</v>
      </c>
      <c r="K35" s="37">
        <f t="shared" si="3"/>
        <v>18152</v>
      </c>
      <c r="L35" s="37">
        <f t="shared" si="4"/>
        <v>2642</v>
      </c>
      <c r="M35" s="38">
        <f t="shared" si="6"/>
        <v>6582</v>
      </c>
      <c r="N35" s="44">
        <f t="shared" si="7"/>
        <v>5102</v>
      </c>
    </row>
    <row r="36" spans="1:14" x14ac:dyDescent="0.3">
      <c r="A36" s="26" t="s">
        <v>26</v>
      </c>
      <c r="B36" s="33">
        <v>309452</v>
      </c>
      <c r="C36" s="32">
        <v>31384</v>
      </c>
      <c r="D36" s="32">
        <v>29493</v>
      </c>
      <c r="E36" s="32">
        <v>29707</v>
      </c>
      <c r="F36" s="33">
        <v>30790</v>
      </c>
      <c r="G36" s="24">
        <f t="shared" si="0"/>
        <v>1.4179905122603829E-2</v>
      </c>
      <c r="H36" s="24">
        <f t="shared" si="1"/>
        <v>-4.6928118092628257E-2</v>
      </c>
      <c r="I36" s="24">
        <f t="shared" si="2"/>
        <v>-4.0012667554257204E-2</v>
      </c>
      <c r="J36" s="29">
        <f t="shared" si="5"/>
        <v>-5.0153173997905974E-3</v>
      </c>
      <c r="K36" s="37">
        <f t="shared" si="3"/>
        <v>4388</v>
      </c>
      <c r="L36" s="37">
        <f t="shared" si="4"/>
        <v>-14522</v>
      </c>
      <c r="M36" s="38">
        <f t="shared" si="6"/>
        <v>-12382</v>
      </c>
      <c r="N36" s="44">
        <f t="shared" si="7"/>
        <v>-1552</v>
      </c>
    </row>
    <row r="37" spans="1:14" x14ac:dyDescent="0.3">
      <c r="A37" s="26" t="s">
        <v>27</v>
      </c>
      <c r="B37" s="33">
        <v>74758</v>
      </c>
      <c r="C37" s="32">
        <v>7626</v>
      </c>
      <c r="D37" s="32">
        <v>7473</v>
      </c>
      <c r="E37" s="32">
        <v>7510</v>
      </c>
      <c r="F37" s="33">
        <v>7512</v>
      </c>
      <c r="G37" s="24">
        <f t="shared" si="0"/>
        <v>2.0091495224591346E-2</v>
      </c>
      <c r="H37" s="24">
        <f t="shared" si="1"/>
        <v>-3.7454185505230212E-4</v>
      </c>
      <c r="I37" s="24">
        <f t="shared" si="2"/>
        <v>4.5747612295674043E-3</v>
      </c>
      <c r="J37" s="29">
        <f t="shared" si="5"/>
        <v>4.8422911260333342E-3</v>
      </c>
      <c r="K37" s="37">
        <f t="shared" si="3"/>
        <v>1502</v>
      </c>
      <c r="L37" s="37">
        <f t="shared" si="4"/>
        <v>-28</v>
      </c>
      <c r="M37" s="38">
        <f t="shared" si="6"/>
        <v>342</v>
      </c>
      <c r="N37" s="44">
        <f t="shared" si="7"/>
        <v>362</v>
      </c>
    </row>
    <row r="38" spans="1:14" x14ac:dyDescent="0.3">
      <c r="A38" s="26" t="s">
        <v>28</v>
      </c>
      <c r="B38" s="33">
        <v>23504</v>
      </c>
      <c r="C38" s="32">
        <v>2332</v>
      </c>
      <c r="D38" s="32">
        <v>2258</v>
      </c>
      <c r="E38" s="32">
        <v>2271</v>
      </c>
      <c r="F38" s="33">
        <v>2283</v>
      </c>
      <c r="G38" s="24">
        <f t="shared" ref="G38:G54" si="8">(C38*10-B38)/B38</f>
        <v>-7.8284547311095985E-3</v>
      </c>
      <c r="H38" s="24">
        <f t="shared" ref="H38:H54" si="9">(D38*10-B38)/B38</f>
        <v>-3.9312457454050376E-2</v>
      </c>
      <c r="I38" s="24">
        <f t="shared" ref="I38:I54" si="10">(E38*10-B38)/B38</f>
        <v>-3.378148400272294E-2</v>
      </c>
      <c r="J38" s="29">
        <f t="shared" si="5"/>
        <v>-2.8675970047651465E-2</v>
      </c>
      <c r="K38" s="37">
        <f t="shared" ref="K38:K54" si="11">C38*10-B38</f>
        <v>-184</v>
      </c>
      <c r="L38" s="37">
        <f t="shared" ref="L38:L54" si="12">D38*10-B38</f>
        <v>-924</v>
      </c>
      <c r="M38" s="38">
        <f t="shared" si="6"/>
        <v>-794</v>
      </c>
      <c r="N38" s="44">
        <f t="shared" si="7"/>
        <v>-674</v>
      </c>
    </row>
    <row r="39" spans="1:14" x14ac:dyDescent="0.3">
      <c r="A39" s="26" t="s">
        <v>29</v>
      </c>
      <c r="B39" s="33">
        <v>297466</v>
      </c>
      <c r="C39" s="32">
        <v>30399</v>
      </c>
      <c r="D39" s="32">
        <v>29623</v>
      </c>
      <c r="E39" s="32">
        <v>29763</v>
      </c>
      <c r="F39" s="33">
        <v>29830</v>
      </c>
      <c r="G39" s="24">
        <f t="shared" si="8"/>
        <v>2.1931918269650984E-2</v>
      </c>
      <c r="H39" s="24">
        <f t="shared" si="9"/>
        <v>-4.155096716935717E-3</v>
      </c>
      <c r="I39" s="24">
        <f t="shared" si="10"/>
        <v>5.5132351260312102E-4</v>
      </c>
      <c r="J39" s="29">
        <f t="shared" si="5"/>
        <v>2.8036817653109935E-3</v>
      </c>
      <c r="K39" s="37">
        <f t="shared" si="11"/>
        <v>6524</v>
      </c>
      <c r="L39" s="37">
        <f t="shared" si="12"/>
        <v>-1236</v>
      </c>
      <c r="M39" s="38">
        <f t="shared" si="6"/>
        <v>164</v>
      </c>
      <c r="N39" s="44">
        <f t="shared" si="7"/>
        <v>834</v>
      </c>
    </row>
    <row r="40" spans="1:14" x14ac:dyDescent="0.3">
      <c r="A40" s="26" t="s">
        <v>30</v>
      </c>
      <c r="B40" s="33">
        <v>599046</v>
      </c>
      <c r="C40" s="32">
        <v>57691</v>
      </c>
      <c r="D40" s="32">
        <v>55722</v>
      </c>
      <c r="E40" s="32">
        <v>56061</v>
      </c>
      <c r="F40" s="33">
        <v>56627</v>
      </c>
      <c r="G40" s="24">
        <f t="shared" si="8"/>
        <v>-3.6952087151904865E-2</v>
      </c>
      <c r="H40" s="24">
        <f t="shared" si="9"/>
        <v>-6.9821015414509066E-2</v>
      </c>
      <c r="I40" s="24">
        <f t="shared" si="10"/>
        <v>-6.416201760799671E-2</v>
      </c>
      <c r="J40" s="29">
        <f t="shared" si="5"/>
        <v>-5.4713661388274021E-2</v>
      </c>
      <c r="K40" s="37">
        <f t="shared" si="11"/>
        <v>-22136</v>
      </c>
      <c r="L40" s="37">
        <f t="shared" si="12"/>
        <v>-41826</v>
      </c>
      <c r="M40" s="38">
        <f t="shared" si="6"/>
        <v>-38436</v>
      </c>
      <c r="N40" s="44">
        <f t="shared" si="7"/>
        <v>-32776</v>
      </c>
    </row>
    <row r="41" spans="1:14" x14ac:dyDescent="0.3">
      <c r="A41" s="26" t="s">
        <v>31</v>
      </c>
      <c r="B41" s="33">
        <v>1733519</v>
      </c>
      <c r="C41" s="32">
        <v>175538</v>
      </c>
      <c r="D41" s="32">
        <v>173031</v>
      </c>
      <c r="E41" s="32">
        <v>173677</v>
      </c>
      <c r="F41" s="33">
        <v>173448</v>
      </c>
      <c r="G41" s="24">
        <f t="shared" si="8"/>
        <v>1.2610764577717348E-2</v>
      </c>
      <c r="H41" s="24">
        <f t="shared" si="9"/>
        <v>-1.8511478674303541E-3</v>
      </c>
      <c r="I41" s="24">
        <f t="shared" si="10"/>
        <v>1.8753760414509447E-3</v>
      </c>
      <c r="J41" s="29">
        <f t="shared" si="5"/>
        <v>5.5436369604255854E-4</v>
      </c>
      <c r="K41" s="37">
        <f t="shared" si="11"/>
        <v>21861</v>
      </c>
      <c r="L41" s="37">
        <f t="shared" si="12"/>
        <v>-3209</v>
      </c>
      <c r="M41" s="38">
        <f t="shared" si="6"/>
        <v>3251</v>
      </c>
      <c r="N41" s="44">
        <f t="shared" si="7"/>
        <v>961</v>
      </c>
    </row>
    <row r="42" spans="1:14" x14ac:dyDescent="0.3">
      <c r="A42" s="26" t="s">
        <v>57</v>
      </c>
      <c r="B42" s="33">
        <v>343056</v>
      </c>
      <c r="C42" s="32">
        <v>35073</v>
      </c>
      <c r="D42" s="32">
        <v>34049</v>
      </c>
      <c r="E42" s="32">
        <v>34295</v>
      </c>
      <c r="F42" s="33">
        <v>34425</v>
      </c>
      <c r="G42" s="24">
        <f t="shared" si="8"/>
        <v>2.2369525675108436E-2</v>
      </c>
      <c r="H42" s="24">
        <f t="shared" si="9"/>
        <v>-7.479828366214262E-3</v>
      </c>
      <c r="I42" s="24">
        <f t="shared" si="10"/>
        <v>-3.0898745394337951E-4</v>
      </c>
      <c r="J42" s="29">
        <f t="shared" si="5"/>
        <v>3.4804813208339164E-3</v>
      </c>
      <c r="K42" s="37">
        <f t="shared" si="11"/>
        <v>7674</v>
      </c>
      <c r="L42" s="37">
        <f t="shared" si="12"/>
        <v>-2566</v>
      </c>
      <c r="M42" s="38">
        <f t="shared" si="6"/>
        <v>-106</v>
      </c>
      <c r="N42" s="44">
        <f t="shared" si="7"/>
        <v>1194</v>
      </c>
    </row>
    <row r="43" spans="1:14" x14ac:dyDescent="0.3">
      <c r="A43" s="26" t="s">
        <v>58</v>
      </c>
      <c r="B43" s="33">
        <v>128918</v>
      </c>
      <c r="C43" s="32">
        <v>13048</v>
      </c>
      <c r="D43" s="32">
        <v>12599</v>
      </c>
      <c r="E43" s="32">
        <v>12737</v>
      </c>
      <c r="F43" s="33">
        <v>12841</v>
      </c>
      <c r="G43" s="24">
        <f t="shared" si="8"/>
        <v>1.2116228920709288E-2</v>
      </c>
      <c r="H43" s="24">
        <f t="shared" si="9"/>
        <v>-2.2712111574799486E-2</v>
      </c>
      <c r="I43" s="24">
        <f t="shared" si="10"/>
        <v>-1.2007632758807925E-2</v>
      </c>
      <c r="J43" s="29">
        <f t="shared" si="5"/>
        <v>-3.940489303278053E-3</v>
      </c>
      <c r="K43" s="37">
        <f t="shared" si="11"/>
        <v>1562</v>
      </c>
      <c r="L43" s="37">
        <f t="shared" si="12"/>
        <v>-2928</v>
      </c>
      <c r="M43" s="38">
        <f t="shared" si="6"/>
        <v>-1548</v>
      </c>
      <c r="N43" s="44">
        <f t="shared" si="7"/>
        <v>-508</v>
      </c>
    </row>
    <row r="44" spans="1:14" x14ac:dyDescent="0.3">
      <c r="A44" s="26" t="s">
        <v>32</v>
      </c>
      <c r="B44" s="33">
        <v>1731042</v>
      </c>
      <c r="C44" s="32">
        <v>177445</v>
      </c>
      <c r="D44" s="32">
        <v>172499</v>
      </c>
      <c r="E44" s="32">
        <v>173310</v>
      </c>
      <c r="F44" s="33">
        <v>173999</v>
      </c>
      <c r="G44" s="24">
        <f t="shared" si="8"/>
        <v>2.5076225764597278E-2</v>
      </c>
      <c r="H44" s="24">
        <f t="shared" si="9"/>
        <v>-3.4961601162767858E-3</v>
      </c>
      <c r="I44" s="24">
        <f t="shared" si="10"/>
        <v>1.1888792992890986E-3</v>
      </c>
      <c r="J44" s="29">
        <f t="shared" si="5"/>
        <v>5.1691408989498807E-3</v>
      </c>
      <c r="K44" s="37">
        <f t="shared" si="11"/>
        <v>43408</v>
      </c>
      <c r="L44" s="37">
        <f t="shared" si="12"/>
        <v>-6052</v>
      </c>
      <c r="M44" s="38">
        <f t="shared" si="6"/>
        <v>2058</v>
      </c>
      <c r="N44" s="44">
        <f t="shared" si="7"/>
        <v>8948</v>
      </c>
    </row>
    <row r="45" spans="1:14" x14ac:dyDescent="0.3">
      <c r="A45" s="26" t="s">
        <v>59</v>
      </c>
      <c r="B45" s="33">
        <v>665904</v>
      </c>
      <c r="C45" s="32">
        <v>68369</v>
      </c>
      <c r="D45" s="32">
        <v>65435</v>
      </c>
      <c r="E45" s="32">
        <v>66000</v>
      </c>
      <c r="F45" s="33">
        <v>67020</v>
      </c>
      <c r="G45" s="24">
        <f t="shared" si="8"/>
        <v>2.670955573175713E-2</v>
      </c>
      <c r="H45" s="24">
        <f t="shared" si="9"/>
        <v>-1.7350849371681205E-2</v>
      </c>
      <c r="I45" s="24">
        <f t="shared" si="10"/>
        <v>-8.8661428674403509E-3</v>
      </c>
      <c r="J45" s="29">
        <f t="shared" si="5"/>
        <v>6.4513803791537523E-3</v>
      </c>
      <c r="K45" s="37">
        <f t="shared" si="11"/>
        <v>17786</v>
      </c>
      <c r="L45" s="37">
        <f t="shared" si="12"/>
        <v>-11554</v>
      </c>
      <c r="M45" s="38">
        <f t="shared" si="6"/>
        <v>-5904</v>
      </c>
      <c r="N45" s="44">
        <f t="shared" si="7"/>
        <v>4296</v>
      </c>
    </row>
    <row r="46" spans="1:14" x14ac:dyDescent="0.3">
      <c r="A46" s="26" t="s">
        <v>60</v>
      </c>
      <c r="B46" s="33">
        <v>411643</v>
      </c>
      <c r="C46" s="32">
        <v>42080</v>
      </c>
      <c r="D46" s="32">
        <v>40287</v>
      </c>
      <c r="E46" s="32">
        <v>40569</v>
      </c>
      <c r="F46" s="33">
        <v>41264</v>
      </c>
      <c r="G46" s="24">
        <f t="shared" si="8"/>
        <v>2.2245003558909054E-2</v>
      </c>
      <c r="H46" s="24">
        <f t="shared" si="9"/>
        <v>-2.1312156407372409E-2</v>
      </c>
      <c r="I46" s="24">
        <f t="shared" si="10"/>
        <v>-1.4461560138275155E-2</v>
      </c>
      <c r="J46" s="29">
        <f t="shared" si="5"/>
        <v>2.4220015887553049E-3</v>
      </c>
      <c r="K46" s="37">
        <f t="shared" si="11"/>
        <v>9157</v>
      </c>
      <c r="L46" s="37">
        <f t="shared" si="12"/>
        <v>-8773</v>
      </c>
      <c r="M46" s="38">
        <f t="shared" si="6"/>
        <v>-5953</v>
      </c>
      <c r="N46" s="44">
        <f t="shared" si="7"/>
        <v>997</v>
      </c>
    </row>
    <row r="47" spans="1:14" x14ac:dyDescent="0.3">
      <c r="A47" s="26" t="s">
        <v>33</v>
      </c>
      <c r="B47" s="33">
        <v>2025476</v>
      </c>
      <c r="C47" s="32">
        <v>205637</v>
      </c>
      <c r="D47" s="32">
        <v>201755</v>
      </c>
      <c r="E47" s="32">
        <v>203006</v>
      </c>
      <c r="F47" s="33">
        <v>202749</v>
      </c>
      <c r="G47" s="24">
        <f t="shared" si="8"/>
        <v>1.525271096769352E-2</v>
      </c>
      <c r="H47" s="24">
        <f t="shared" si="9"/>
        <v>-3.9131542412746438E-3</v>
      </c>
      <c r="I47" s="24">
        <f t="shared" si="10"/>
        <v>2.2631717186478635E-3</v>
      </c>
      <c r="J47" s="29">
        <f t="shared" si="5"/>
        <v>9.943341713256539E-4</v>
      </c>
      <c r="K47" s="37">
        <f t="shared" si="11"/>
        <v>30894</v>
      </c>
      <c r="L47" s="37">
        <f t="shared" si="12"/>
        <v>-7926</v>
      </c>
      <c r="M47" s="38">
        <f t="shared" si="6"/>
        <v>4584</v>
      </c>
      <c r="N47" s="44">
        <f t="shared" si="7"/>
        <v>2014</v>
      </c>
    </row>
    <row r="48" spans="1:14" x14ac:dyDescent="0.3">
      <c r="A48" s="26" t="s">
        <v>34</v>
      </c>
      <c r="B48" s="33">
        <v>67180</v>
      </c>
      <c r="C48" s="32">
        <v>7051</v>
      </c>
      <c r="D48" s="32">
        <v>6581</v>
      </c>
      <c r="E48" s="32">
        <v>6613</v>
      </c>
      <c r="F48" s="33">
        <v>6901</v>
      </c>
      <c r="G48" s="24">
        <f t="shared" si="8"/>
        <v>4.9568323905924382E-2</v>
      </c>
      <c r="H48" s="24">
        <f t="shared" si="9"/>
        <v>-2.0392974099434354E-2</v>
      </c>
      <c r="I48" s="24">
        <f t="shared" si="10"/>
        <v>-1.5629651682048228E-2</v>
      </c>
      <c r="J48" s="29">
        <f t="shared" si="5"/>
        <v>2.7240250074426913E-2</v>
      </c>
      <c r="K48" s="37">
        <f t="shared" si="11"/>
        <v>3330</v>
      </c>
      <c r="L48" s="37">
        <f t="shared" si="12"/>
        <v>-1370</v>
      </c>
      <c r="M48" s="38">
        <f t="shared" si="6"/>
        <v>-1050</v>
      </c>
      <c r="N48" s="44">
        <f t="shared" si="7"/>
        <v>1830</v>
      </c>
    </row>
    <row r="49" spans="1:14" x14ac:dyDescent="0.3">
      <c r="A49" s="26" t="s">
        <v>61</v>
      </c>
      <c r="B49" s="33">
        <v>95752</v>
      </c>
      <c r="C49" s="32">
        <v>9969</v>
      </c>
      <c r="D49" s="32">
        <v>9300</v>
      </c>
      <c r="E49" s="32">
        <v>9369</v>
      </c>
      <c r="F49" s="33">
        <v>9736</v>
      </c>
      <c r="G49" s="24">
        <f t="shared" si="8"/>
        <v>4.1127078285571057E-2</v>
      </c>
      <c r="H49" s="24">
        <f t="shared" si="9"/>
        <v>-2.8740914027905424E-2</v>
      </c>
      <c r="I49" s="24">
        <f t="shared" si="10"/>
        <v>-2.1534798228757625E-2</v>
      </c>
      <c r="J49" s="29">
        <f t="shared" si="5"/>
        <v>1.6793382905840086E-2</v>
      </c>
      <c r="K49" s="37">
        <f t="shared" si="11"/>
        <v>3938</v>
      </c>
      <c r="L49" s="37">
        <f t="shared" si="12"/>
        <v>-2752</v>
      </c>
      <c r="M49" s="38">
        <f t="shared" si="6"/>
        <v>-2062</v>
      </c>
      <c r="N49" s="44">
        <f t="shared" si="7"/>
        <v>1608</v>
      </c>
    </row>
    <row r="50" spans="1:14" x14ac:dyDescent="0.3">
      <c r="A50" s="26" t="s">
        <v>35</v>
      </c>
      <c r="B50" s="33">
        <v>422985</v>
      </c>
      <c r="C50" s="32">
        <v>43601</v>
      </c>
      <c r="D50" s="32">
        <v>42457</v>
      </c>
      <c r="E50" s="32">
        <v>42655</v>
      </c>
      <c r="F50" s="33">
        <v>42748</v>
      </c>
      <c r="G50" s="24">
        <f t="shared" si="8"/>
        <v>3.0793054127214912E-2</v>
      </c>
      <c r="H50" s="24">
        <f t="shared" si="9"/>
        <v>3.7471777959029282E-3</v>
      </c>
      <c r="I50" s="24">
        <f t="shared" si="10"/>
        <v>8.4281948532453875E-3</v>
      </c>
      <c r="J50" s="29">
        <f t="shared" si="5"/>
        <v>1.0626854380178966E-2</v>
      </c>
      <c r="K50" s="37">
        <f t="shared" si="11"/>
        <v>13025</v>
      </c>
      <c r="L50" s="37">
        <f t="shared" si="12"/>
        <v>1585</v>
      </c>
      <c r="M50" s="38">
        <f t="shared" si="6"/>
        <v>3565</v>
      </c>
      <c r="N50" s="44">
        <f t="shared" si="7"/>
        <v>4495</v>
      </c>
    </row>
    <row r="51" spans="1:14" x14ac:dyDescent="0.3">
      <c r="A51" s="26" t="s">
        <v>36</v>
      </c>
      <c r="B51" s="33">
        <v>569957</v>
      </c>
      <c r="C51" s="32">
        <v>58292</v>
      </c>
      <c r="D51" s="32">
        <v>57131</v>
      </c>
      <c r="E51" s="32">
        <v>57393</v>
      </c>
      <c r="F51" s="33">
        <v>57465</v>
      </c>
      <c r="G51" s="24">
        <f t="shared" si="8"/>
        <v>2.2743821025094875E-2</v>
      </c>
      <c r="H51" s="24">
        <f t="shared" si="9"/>
        <v>2.3738632914412842E-3</v>
      </c>
      <c r="I51" s="24">
        <f t="shared" si="10"/>
        <v>6.9707012985190109E-3</v>
      </c>
      <c r="J51" s="29">
        <f t="shared" si="5"/>
        <v>8.2339544913037303E-3</v>
      </c>
      <c r="K51" s="37">
        <f t="shared" si="11"/>
        <v>12963</v>
      </c>
      <c r="L51" s="37">
        <f t="shared" si="12"/>
        <v>1353</v>
      </c>
      <c r="M51" s="38">
        <f t="shared" si="6"/>
        <v>3973</v>
      </c>
      <c r="N51" s="44">
        <f t="shared" si="7"/>
        <v>4693</v>
      </c>
    </row>
    <row r="52" spans="1:14" x14ac:dyDescent="0.3">
      <c r="A52" s="26" t="s">
        <v>62</v>
      </c>
      <c r="B52" s="33">
        <v>527292</v>
      </c>
      <c r="C52" s="32">
        <v>54628</v>
      </c>
      <c r="D52" s="32">
        <v>52946</v>
      </c>
      <c r="E52" s="32">
        <v>53586</v>
      </c>
      <c r="F52" s="33">
        <v>53304</v>
      </c>
      <c r="G52" s="24">
        <f t="shared" si="8"/>
        <v>3.6010407895435546E-2</v>
      </c>
      <c r="H52" s="24">
        <f t="shared" si="9"/>
        <v>4.1115738528177933E-3</v>
      </c>
      <c r="I52" s="24">
        <f t="shared" si="10"/>
        <v>1.6249061241209804E-2</v>
      </c>
      <c r="J52" s="29">
        <f t="shared" si="5"/>
        <v>1.0900980860699575E-2</v>
      </c>
      <c r="K52" s="37">
        <f t="shared" si="11"/>
        <v>18988</v>
      </c>
      <c r="L52" s="37">
        <f t="shared" si="12"/>
        <v>2168</v>
      </c>
      <c r="M52" s="38">
        <f t="shared" si="6"/>
        <v>8568</v>
      </c>
      <c r="N52" s="44">
        <f t="shared" si="7"/>
        <v>5748</v>
      </c>
    </row>
    <row r="53" spans="1:14" x14ac:dyDescent="0.3">
      <c r="A53" s="26" t="s">
        <v>63</v>
      </c>
      <c r="B53" s="33">
        <v>554102</v>
      </c>
      <c r="C53" s="32">
        <v>56354</v>
      </c>
      <c r="D53" s="32">
        <v>54872</v>
      </c>
      <c r="E53" s="32">
        <v>55223</v>
      </c>
      <c r="F53" s="33">
        <v>55282</v>
      </c>
      <c r="G53" s="24">
        <f t="shared" si="8"/>
        <v>1.7032965049756182E-2</v>
      </c>
      <c r="H53" s="24">
        <f t="shared" si="9"/>
        <v>-9.7130131275469135E-3</v>
      </c>
      <c r="I53" s="24">
        <f t="shared" si="10"/>
        <v>-3.3784393487119699E-3</v>
      </c>
      <c r="J53" s="29">
        <f t="shared" si="5"/>
        <v>-2.3136534428679196E-3</v>
      </c>
      <c r="K53" s="37">
        <f t="shared" si="11"/>
        <v>9438</v>
      </c>
      <c r="L53" s="37">
        <f t="shared" si="12"/>
        <v>-5382</v>
      </c>
      <c r="M53" s="38">
        <f t="shared" si="6"/>
        <v>-1872</v>
      </c>
      <c r="N53" s="44">
        <f t="shared" si="7"/>
        <v>-1282</v>
      </c>
    </row>
    <row r="54" spans="1:14" x14ac:dyDescent="0.3">
      <c r="A54" s="26" t="s">
        <v>64</v>
      </c>
      <c r="B54" s="33">
        <v>3644582</v>
      </c>
      <c r="C54" s="32">
        <v>372332</v>
      </c>
      <c r="D54" s="32">
        <v>365375</v>
      </c>
      <c r="E54" s="32">
        <v>367551</v>
      </c>
      <c r="F54" s="33">
        <v>366854</v>
      </c>
      <c r="G54" s="24">
        <f t="shared" si="8"/>
        <v>2.1604123600456788E-2</v>
      </c>
      <c r="H54" s="24">
        <f t="shared" si="9"/>
        <v>2.5155148107519599E-3</v>
      </c>
      <c r="I54" s="24">
        <f t="shared" si="10"/>
        <v>8.4860211678595785E-3</v>
      </c>
      <c r="J54" s="29">
        <f t="shared" si="5"/>
        <v>6.5735933503485444E-3</v>
      </c>
      <c r="K54" s="37">
        <f t="shared" si="11"/>
        <v>78738</v>
      </c>
      <c r="L54" s="37">
        <f t="shared" si="12"/>
        <v>9168</v>
      </c>
      <c r="M54" s="38">
        <f t="shared" si="6"/>
        <v>30928</v>
      </c>
      <c r="N54" s="44">
        <f t="shared" si="7"/>
        <v>23958</v>
      </c>
    </row>
    <row r="55" spans="1:14" x14ac:dyDescent="0.3">
      <c r="B55" s="33"/>
      <c r="C55" s="32"/>
      <c r="D55" s="32"/>
      <c r="E55" s="32"/>
      <c r="F55" s="33"/>
      <c r="G55" s="24"/>
      <c r="H55" s="24"/>
      <c r="I55" s="24"/>
      <c r="J55" s="29"/>
      <c r="K55" s="37"/>
      <c r="L55" s="37"/>
      <c r="M55" s="38"/>
      <c r="N55" s="44"/>
    </row>
    <row r="56" spans="1:14" x14ac:dyDescent="0.3">
      <c r="A56" s="26" t="s">
        <v>37</v>
      </c>
      <c r="B56" s="33">
        <v>51705</v>
      </c>
      <c r="C56" s="32">
        <v>5354</v>
      </c>
      <c r="D56" s="32">
        <v>5148</v>
      </c>
      <c r="E56" s="32">
        <v>5177</v>
      </c>
      <c r="F56" s="33">
        <v>5190</v>
      </c>
      <c r="G56" s="24">
        <f t="shared" ref="G56:G68" si="13">(C56*10-B56)/B56</f>
        <v>3.5489797891886665E-2</v>
      </c>
      <c r="H56" s="24">
        <f t="shared" ref="H56:H68" si="14">(D56*10-B56)/B56</f>
        <v>-4.3516100957354219E-3</v>
      </c>
      <c r="I56" s="24">
        <f t="shared" ref="I56:I68" si="15">(E56*10-B56)/B56</f>
        <v>1.2571318054346776E-3</v>
      </c>
      <c r="J56" s="29">
        <f t="shared" si="5"/>
        <v>3.7713954163040323E-3</v>
      </c>
      <c r="K56" s="37">
        <f t="shared" ref="K56:K68" si="16">C56*10-B56</f>
        <v>1835</v>
      </c>
      <c r="L56" s="37">
        <f t="shared" ref="L56:L68" si="17">D56*10-B56</f>
        <v>-225</v>
      </c>
      <c r="M56" s="38">
        <f>E56*10-B56</f>
        <v>65</v>
      </c>
      <c r="N56" s="44">
        <f t="shared" si="7"/>
        <v>195</v>
      </c>
    </row>
    <row r="57" spans="1:14" x14ac:dyDescent="0.3">
      <c r="A57" s="26" t="s">
        <v>38</v>
      </c>
      <c r="B57" s="33">
        <v>55185</v>
      </c>
      <c r="C57" s="32">
        <v>5708</v>
      </c>
      <c r="D57" s="32">
        <v>5530</v>
      </c>
      <c r="E57" s="32">
        <v>5571</v>
      </c>
      <c r="F57" s="33">
        <v>5588</v>
      </c>
      <c r="G57" s="24">
        <f t="shared" si="13"/>
        <v>3.4339041406179216E-2</v>
      </c>
      <c r="H57" s="24">
        <f t="shared" si="14"/>
        <v>2.0838996104013772E-3</v>
      </c>
      <c r="I57" s="24">
        <f t="shared" si="15"/>
        <v>9.5134547431367216E-3</v>
      </c>
      <c r="J57" s="29">
        <f t="shared" si="5"/>
        <v>1.259400199329528E-2</v>
      </c>
      <c r="K57" s="37">
        <f t="shared" si="16"/>
        <v>1895</v>
      </c>
      <c r="L57" s="37">
        <f t="shared" si="17"/>
        <v>115</v>
      </c>
      <c r="M57" s="38">
        <f t="shared" ref="M57:M68" si="18">E57*10-B57</f>
        <v>525</v>
      </c>
      <c r="N57" s="44">
        <f t="shared" si="7"/>
        <v>695</v>
      </c>
    </row>
    <row r="58" spans="1:14" x14ac:dyDescent="0.3">
      <c r="A58" s="26" t="s">
        <v>39</v>
      </c>
      <c r="B58" s="33">
        <v>121767</v>
      </c>
      <c r="C58" s="32">
        <v>12674</v>
      </c>
      <c r="D58" s="32">
        <v>11881</v>
      </c>
      <c r="E58" s="32">
        <v>11937</v>
      </c>
      <c r="F58" s="33">
        <v>12311</v>
      </c>
      <c r="G58" s="24">
        <f t="shared" si="13"/>
        <v>4.0840293347130172E-2</v>
      </c>
      <c r="H58" s="24">
        <f t="shared" si="14"/>
        <v>-2.4284083536590374E-2</v>
      </c>
      <c r="I58" s="24">
        <f t="shared" si="15"/>
        <v>-1.9685136366995985E-2</v>
      </c>
      <c r="J58" s="29">
        <f t="shared" si="5"/>
        <v>1.1029260801366545E-2</v>
      </c>
      <c r="K58" s="37">
        <f t="shared" si="16"/>
        <v>4973</v>
      </c>
      <c r="L58" s="37">
        <f t="shared" si="17"/>
        <v>-2957</v>
      </c>
      <c r="M58" s="38">
        <f t="shared" si="18"/>
        <v>-2397</v>
      </c>
      <c r="N58" s="44">
        <f t="shared" si="7"/>
        <v>1343</v>
      </c>
    </row>
    <row r="59" spans="1:14" x14ac:dyDescent="0.3">
      <c r="A59" s="26" t="s">
        <v>40</v>
      </c>
      <c r="B59" s="33">
        <v>53648</v>
      </c>
      <c r="C59" s="32">
        <v>5494</v>
      </c>
      <c r="D59" s="32">
        <v>5116</v>
      </c>
      <c r="E59" s="32">
        <v>5153</v>
      </c>
      <c r="F59" s="33">
        <v>5326</v>
      </c>
      <c r="G59" s="24">
        <f t="shared" si="13"/>
        <v>2.4082910826125858E-2</v>
      </c>
      <c r="H59" s="24">
        <f t="shared" si="14"/>
        <v>-4.6376379361765585E-2</v>
      </c>
      <c r="I59" s="24">
        <f t="shared" si="15"/>
        <v>-3.9479570533850282E-2</v>
      </c>
      <c r="J59" s="29">
        <f t="shared" si="5"/>
        <v>-7.2323292573814495E-3</v>
      </c>
      <c r="K59" s="37">
        <f t="shared" si="16"/>
        <v>1292</v>
      </c>
      <c r="L59" s="37">
        <f t="shared" si="17"/>
        <v>-2488</v>
      </c>
      <c r="M59" s="38">
        <f t="shared" si="18"/>
        <v>-2118</v>
      </c>
      <c r="N59" s="44">
        <f t="shared" si="7"/>
        <v>-388</v>
      </c>
    </row>
    <row r="60" spans="1:14" x14ac:dyDescent="0.3">
      <c r="A60" s="26" t="s">
        <v>41</v>
      </c>
      <c r="B60" s="33">
        <v>168008</v>
      </c>
      <c r="C60" s="32">
        <v>17295</v>
      </c>
      <c r="D60" s="32">
        <v>16929</v>
      </c>
      <c r="E60" s="32">
        <v>17001</v>
      </c>
      <c r="F60" s="33">
        <v>16956</v>
      </c>
      <c r="G60" s="24">
        <f t="shared" si="13"/>
        <v>2.9415265939717158E-2</v>
      </c>
      <c r="H60" s="24">
        <f t="shared" si="14"/>
        <v>7.6305890195704964E-3</v>
      </c>
      <c r="I60" s="24">
        <f t="shared" si="15"/>
        <v>1.191609923336984E-2</v>
      </c>
      <c r="J60" s="29">
        <f t="shared" si="5"/>
        <v>9.237655349745251E-3</v>
      </c>
      <c r="K60" s="37">
        <f t="shared" si="16"/>
        <v>4942</v>
      </c>
      <c r="L60" s="37">
        <f t="shared" si="17"/>
        <v>1282</v>
      </c>
      <c r="M60" s="38">
        <f t="shared" si="18"/>
        <v>2002</v>
      </c>
      <c r="N60" s="44">
        <f t="shared" si="7"/>
        <v>1552</v>
      </c>
    </row>
    <row r="61" spans="1:14" x14ac:dyDescent="0.3">
      <c r="A61" s="26" t="s">
        <v>42</v>
      </c>
      <c r="B61" s="33">
        <v>174151</v>
      </c>
      <c r="C61" s="32">
        <v>17848</v>
      </c>
      <c r="D61" s="32">
        <v>17159</v>
      </c>
      <c r="E61" s="32">
        <v>17272</v>
      </c>
      <c r="F61" s="33">
        <v>17471</v>
      </c>
      <c r="G61" s="24">
        <f t="shared" si="13"/>
        <v>2.4857738399434972E-2</v>
      </c>
      <c r="H61" s="24">
        <f t="shared" si="14"/>
        <v>-1.4705629023089159E-2</v>
      </c>
      <c r="I61" s="24">
        <f t="shared" si="15"/>
        <v>-8.2170070800627049E-3</v>
      </c>
      <c r="J61" s="29">
        <f t="shared" si="5"/>
        <v>3.2098581116387502E-3</v>
      </c>
      <c r="K61" s="37">
        <f t="shared" si="16"/>
        <v>4329</v>
      </c>
      <c r="L61" s="37">
        <f t="shared" si="17"/>
        <v>-2561</v>
      </c>
      <c r="M61" s="38">
        <f t="shared" si="18"/>
        <v>-1431</v>
      </c>
      <c r="N61" s="44">
        <f t="shared" si="7"/>
        <v>559</v>
      </c>
    </row>
    <row r="62" spans="1:14" x14ac:dyDescent="0.3">
      <c r="A62" s="26" t="s">
        <v>43</v>
      </c>
      <c r="B62" s="33">
        <v>150082</v>
      </c>
      <c r="C62" s="32">
        <v>15333</v>
      </c>
      <c r="D62" s="32">
        <v>14954</v>
      </c>
      <c r="E62" s="32">
        <v>15003</v>
      </c>
      <c r="F62" s="33">
        <v>15077</v>
      </c>
      <c r="G62" s="24">
        <f t="shared" si="13"/>
        <v>2.1641502645220613E-2</v>
      </c>
      <c r="H62" s="24">
        <f t="shared" si="14"/>
        <v>-3.6113591236790555E-3</v>
      </c>
      <c r="I62" s="24">
        <f t="shared" si="15"/>
        <v>-3.4647725909835956E-4</v>
      </c>
      <c r="J62" s="29">
        <f t="shared" si="5"/>
        <v>4.5841606588398346E-3</v>
      </c>
      <c r="K62" s="37">
        <f t="shared" si="16"/>
        <v>3248</v>
      </c>
      <c r="L62" s="37">
        <f t="shared" si="17"/>
        <v>-542</v>
      </c>
      <c r="M62" s="38">
        <f t="shared" si="18"/>
        <v>-52</v>
      </c>
      <c r="N62" s="44">
        <f t="shared" si="7"/>
        <v>688</v>
      </c>
    </row>
    <row r="63" spans="1:14" x14ac:dyDescent="0.3">
      <c r="A63" s="26" t="s">
        <v>44</v>
      </c>
      <c r="B63" s="33">
        <v>1229728</v>
      </c>
      <c r="C63" s="32">
        <v>125034</v>
      </c>
      <c r="D63" s="32">
        <v>122351</v>
      </c>
      <c r="E63" s="32">
        <v>123170</v>
      </c>
      <c r="F63" s="33">
        <v>122860</v>
      </c>
      <c r="G63" s="24">
        <f t="shared" si="13"/>
        <v>1.6761430169923756E-2</v>
      </c>
      <c r="H63" s="24">
        <f t="shared" si="14"/>
        <v>-5.0564027166983272E-3</v>
      </c>
      <c r="I63" s="24">
        <f t="shared" si="15"/>
        <v>1.6036066512269381E-3</v>
      </c>
      <c r="J63" s="29">
        <f t="shared" si="5"/>
        <v>-9.1727601550912075E-4</v>
      </c>
      <c r="K63" s="37">
        <f t="shared" si="16"/>
        <v>20612</v>
      </c>
      <c r="L63" s="37">
        <f t="shared" si="17"/>
        <v>-6218</v>
      </c>
      <c r="M63" s="38">
        <f t="shared" si="18"/>
        <v>1972</v>
      </c>
      <c r="N63" s="44">
        <f t="shared" si="7"/>
        <v>-1128</v>
      </c>
    </row>
    <row r="64" spans="1:14" x14ac:dyDescent="0.3">
      <c r="A64" s="26" t="s">
        <v>45</v>
      </c>
      <c r="B64" s="33">
        <v>38310</v>
      </c>
      <c r="C64" s="32">
        <v>3984</v>
      </c>
      <c r="D64" s="32">
        <v>3705</v>
      </c>
      <c r="E64" s="32">
        <v>3728</v>
      </c>
      <c r="F64" s="33">
        <v>3864</v>
      </c>
      <c r="G64" s="24">
        <f t="shared" si="13"/>
        <v>3.9937353171495694E-2</v>
      </c>
      <c r="H64" s="24">
        <f t="shared" si="14"/>
        <v>-3.2889584964761159E-2</v>
      </c>
      <c r="I64" s="24">
        <f t="shared" si="15"/>
        <v>-2.6885930566431741E-2</v>
      </c>
      <c r="J64" s="29">
        <f t="shared" si="5"/>
        <v>8.6139389193422081E-3</v>
      </c>
      <c r="K64" s="37">
        <f t="shared" si="16"/>
        <v>1530</v>
      </c>
      <c r="L64" s="37">
        <f t="shared" si="17"/>
        <v>-1260</v>
      </c>
      <c r="M64" s="38">
        <f t="shared" si="18"/>
        <v>-1030</v>
      </c>
      <c r="N64" s="44">
        <f t="shared" si="7"/>
        <v>330</v>
      </c>
    </row>
    <row r="65" spans="1:14" x14ac:dyDescent="0.3">
      <c r="A65" s="26" t="s">
        <v>46</v>
      </c>
      <c r="B65" s="33">
        <v>444679</v>
      </c>
      <c r="C65" s="32">
        <v>45550</v>
      </c>
      <c r="D65" s="32">
        <v>44507</v>
      </c>
      <c r="E65" s="32">
        <v>44760</v>
      </c>
      <c r="F65" s="33">
        <v>44787</v>
      </c>
      <c r="G65" s="24">
        <f t="shared" si="13"/>
        <v>2.4334407516433204E-2</v>
      </c>
      <c r="H65" s="24">
        <f t="shared" si="14"/>
        <v>8.7928595683627964E-4</v>
      </c>
      <c r="I65" s="24">
        <f t="shared" si="15"/>
        <v>6.5687833246004419E-3</v>
      </c>
      <c r="J65" s="29">
        <f t="shared" si="5"/>
        <v>7.1759628855871315E-3</v>
      </c>
      <c r="K65" s="37">
        <f t="shared" si="16"/>
        <v>10821</v>
      </c>
      <c r="L65" s="37">
        <f t="shared" si="17"/>
        <v>391</v>
      </c>
      <c r="M65" s="38">
        <f t="shared" si="18"/>
        <v>2921</v>
      </c>
      <c r="N65" s="44">
        <f t="shared" si="7"/>
        <v>3191</v>
      </c>
    </row>
    <row r="66" spans="1:14" x14ac:dyDescent="0.3">
      <c r="A66" s="26" t="s">
        <v>47</v>
      </c>
      <c r="B66" s="33">
        <v>44165</v>
      </c>
      <c r="C66" s="32">
        <v>4595</v>
      </c>
      <c r="D66" s="32">
        <v>4472</v>
      </c>
      <c r="E66" s="32">
        <v>4493</v>
      </c>
      <c r="F66" s="33">
        <v>4498</v>
      </c>
      <c r="G66" s="24">
        <f t="shared" si="13"/>
        <v>4.0416619495075287E-2</v>
      </c>
      <c r="H66" s="24">
        <f t="shared" si="14"/>
        <v>1.2566511943846937E-2</v>
      </c>
      <c r="I66" s="24">
        <f t="shared" si="15"/>
        <v>1.7321408355032264E-2</v>
      </c>
      <c r="J66" s="29">
        <f t="shared" si="5"/>
        <v>1.8453526548171627E-2</v>
      </c>
      <c r="K66" s="37">
        <f t="shared" si="16"/>
        <v>1785</v>
      </c>
      <c r="L66" s="37">
        <f t="shared" si="17"/>
        <v>555</v>
      </c>
      <c r="M66" s="38">
        <f t="shared" si="18"/>
        <v>765</v>
      </c>
      <c r="N66" s="44">
        <f t="shared" si="7"/>
        <v>815</v>
      </c>
    </row>
    <row r="67" spans="1:14" x14ac:dyDescent="0.3">
      <c r="A67" s="26" t="s">
        <v>48</v>
      </c>
      <c r="B67" s="33">
        <v>94124</v>
      </c>
      <c r="C67" s="32">
        <v>9694</v>
      </c>
      <c r="D67" s="32">
        <v>9330</v>
      </c>
      <c r="E67" s="32">
        <v>9406</v>
      </c>
      <c r="F67" s="33">
        <v>9436</v>
      </c>
      <c r="G67" s="24">
        <f t="shared" si="13"/>
        <v>2.9917980536313799E-2</v>
      </c>
      <c r="H67" s="24">
        <f t="shared" si="14"/>
        <v>-8.7544090773872766E-3</v>
      </c>
      <c r="I67" s="24">
        <f t="shared" si="15"/>
        <v>-6.7995410309804093E-4</v>
      </c>
      <c r="J67" s="29">
        <f t="shared" si="5"/>
        <v>2.5073307551740256E-3</v>
      </c>
      <c r="K67" s="37">
        <f t="shared" si="16"/>
        <v>2816</v>
      </c>
      <c r="L67" s="37">
        <f t="shared" si="17"/>
        <v>-824</v>
      </c>
      <c r="M67" s="38">
        <f t="shared" si="18"/>
        <v>-64</v>
      </c>
      <c r="N67" s="44">
        <f t="shared" si="7"/>
        <v>236</v>
      </c>
    </row>
    <row r="68" spans="1:14" x14ac:dyDescent="0.3">
      <c r="A68" s="26" t="s">
        <v>49</v>
      </c>
      <c r="B68" s="33">
        <v>18471</v>
      </c>
      <c r="C68" s="32">
        <v>1939</v>
      </c>
      <c r="D68" s="32">
        <v>1882</v>
      </c>
      <c r="E68" s="32">
        <v>1883</v>
      </c>
      <c r="F68" s="33">
        <v>1882</v>
      </c>
      <c r="G68" s="24">
        <f t="shared" si="13"/>
        <v>4.9753667911861837E-2</v>
      </c>
      <c r="H68" s="24">
        <f t="shared" si="14"/>
        <v>1.8894483244004116E-2</v>
      </c>
      <c r="I68" s="24">
        <f t="shared" si="15"/>
        <v>1.9435872448703373E-2</v>
      </c>
      <c r="J68" s="29">
        <f t="shared" si="5"/>
        <v>1.8894483244004116E-2</v>
      </c>
      <c r="K68" s="37">
        <f t="shared" si="16"/>
        <v>919</v>
      </c>
      <c r="L68" s="37">
        <f t="shared" si="17"/>
        <v>349</v>
      </c>
      <c r="M68" s="38">
        <f t="shared" si="18"/>
        <v>359</v>
      </c>
      <c r="N68" s="44">
        <f t="shared" si="7"/>
        <v>349</v>
      </c>
    </row>
    <row r="69" spans="1:14" x14ac:dyDescent="0.3">
      <c r="B69" s="33"/>
      <c r="C69" s="32"/>
      <c r="D69" s="32"/>
      <c r="E69" s="32"/>
      <c r="F69" s="33"/>
      <c r="G69" s="24"/>
      <c r="H69" s="24"/>
      <c r="I69" s="24"/>
      <c r="J69" s="29"/>
      <c r="K69" s="37"/>
      <c r="L69" s="37"/>
      <c r="M69" s="38"/>
      <c r="N69" s="44"/>
    </row>
    <row r="70" spans="1:14" x14ac:dyDescent="0.3">
      <c r="A70" s="26" t="s">
        <v>50</v>
      </c>
      <c r="B70" s="33">
        <f>SUM(B6:B54)</f>
        <v>43449500</v>
      </c>
      <c r="C70" s="32">
        <f>SUM(C6:C54)</f>
        <v>4417344</v>
      </c>
      <c r="D70" s="32">
        <f>SUM(D6:D54)</f>
        <v>4307153</v>
      </c>
      <c r="E70" s="32">
        <f>SUM(E6:E54)</f>
        <v>4331289</v>
      </c>
      <c r="F70" s="33">
        <f>SUM(F6:F54)</f>
        <v>4341494</v>
      </c>
      <c r="G70" s="24">
        <f>(C70*10-B70)/B70</f>
        <v>1.6661641675968654E-2</v>
      </c>
      <c r="H70" s="24">
        <f>(D70*10-B70)/B70</f>
        <v>-8.6990644311211868E-3</v>
      </c>
      <c r="I70" s="24">
        <f>(E70*10-B70)/B70</f>
        <v>-3.1441098286516529E-3</v>
      </c>
      <c r="J70" s="29">
        <f t="shared" si="5"/>
        <v>-7.9540616117561769E-4</v>
      </c>
      <c r="K70" s="37">
        <f>C70*10-B70</f>
        <v>723940</v>
      </c>
      <c r="L70" s="37">
        <f>D70*10-B70</f>
        <v>-377970</v>
      </c>
      <c r="M70" s="38">
        <f>E70*10-B70</f>
        <v>-136610</v>
      </c>
      <c r="N70" s="44">
        <f t="shared" si="7"/>
        <v>-34560</v>
      </c>
    </row>
    <row r="71" spans="1:14" x14ac:dyDescent="0.3">
      <c r="A71" s="26" t="s">
        <v>51</v>
      </c>
      <c r="B71" s="33">
        <f>SUM(B56:B68)</f>
        <v>2644023</v>
      </c>
      <c r="C71" s="32">
        <f>SUM(C56:C68)</f>
        <v>270502</v>
      </c>
      <c r="D71" s="32">
        <f>SUM(D56:D68)</f>
        <v>262964</v>
      </c>
      <c r="E71" s="32">
        <f>SUM(E56:E68)</f>
        <v>264554</v>
      </c>
      <c r="F71" s="33">
        <f>SUM(F56:F68)</f>
        <v>265246</v>
      </c>
      <c r="G71" s="24">
        <f>(C71*10-B71)/B71</f>
        <v>2.3069769060254014E-2</v>
      </c>
      <c r="H71" s="24">
        <f>(D71*10-B71)/B71</f>
        <v>-5.4398165220196646E-3</v>
      </c>
      <c r="I71" s="24">
        <f>(E71*10-B71)/B71</f>
        <v>5.737469000836982E-4</v>
      </c>
      <c r="J71" s="29">
        <f>(F71*10-B71)/B71</f>
        <v>3.1909707290745958E-3</v>
      </c>
      <c r="K71" s="37">
        <f>C71*10-B71</f>
        <v>60997</v>
      </c>
      <c r="L71" s="37">
        <f>D71*10-B71</f>
        <v>-14383</v>
      </c>
      <c r="M71" s="38">
        <f>E71*10-B71</f>
        <v>1517</v>
      </c>
      <c r="N71" s="44">
        <f>F71*10-B71</f>
        <v>8437</v>
      </c>
    </row>
    <row r="72" spans="1:14" s="22" customFormat="1" x14ac:dyDescent="0.3">
      <c r="A72" s="22" t="s">
        <v>52</v>
      </c>
      <c r="B72" s="35">
        <f>SUM(B70:B71)</f>
        <v>46093523</v>
      </c>
      <c r="C72" s="34">
        <f>SUM(C70:C71)</f>
        <v>4687846</v>
      </c>
      <c r="D72" s="34">
        <f>SUM(D70:D71)</f>
        <v>4570117</v>
      </c>
      <c r="E72" s="34">
        <f>SUM(E70:E71)</f>
        <v>4595843</v>
      </c>
      <c r="F72" s="35">
        <f>SUM(F70:F71)</f>
        <v>4606740</v>
      </c>
      <c r="G72" s="25">
        <f>(C72*10-B72)/B72</f>
        <v>1.7029225559521671E-2</v>
      </c>
      <c r="H72" s="25">
        <f>(D72*10-B72)/B72</f>
        <v>-8.5121070047086654E-3</v>
      </c>
      <c r="I72" s="25">
        <f>(E72*10-B72)/B72</f>
        <v>-2.9308456201102267E-3</v>
      </c>
      <c r="J72" s="30">
        <f>(F72*10-B72)/B72</f>
        <v>-5.6673906223223599E-4</v>
      </c>
      <c r="K72" s="39">
        <f>C72*10-B72</f>
        <v>784937</v>
      </c>
      <c r="L72" s="39">
        <f>D72*10-B72</f>
        <v>-392353</v>
      </c>
      <c r="M72" s="40">
        <f>E72*10-B72</f>
        <v>-135093</v>
      </c>
      <c r="N72" s="45">
        <f>F72*10-B72</f>
        <v>-26123</v>
      </c>
    </row>
    <row r="77" spans="1:14" x14ac:dyDescent="0.3">
      <c r="A77" s="26" t="s">
        <v>70</v>
      </c>
    </row>
    <row r="78" spans="1:14" x14ac:dyDescent="0.3">
      <c r="A78" s="26" t="s">
        <v>71</v>
      </c>
    </row>
    <row r="80" spans="1:14" x14ac:dyDescent="0.3">
      <c r="A80" s="26" t="s">
        <v>66</v>
      </c>
    </row>
    <row r="81" spans="1:1" x14ac:dyDescent="0.3">
      <c r="A81" s="26" t="s">
        <v>67</v>
      </c>
    </row>
    <row r="82" spans="1:1" x14ac:dyDescent="0.3">
      <c r="A82" s="26" t="s">
        <v>68</v>
      </c>
    </row>
    <row r="83" spans="1:1" x14ac:dyDescent="0.3">
      <c r="A83" s="26" t="s">
        <v>69</v>
      </c>
    </row>
  </sheetData>
  <mergeCells count="3">
    <mergeCell ref="C3:F3"/>
    <mergeCell ref="G3:J3"/>
    <mergeCell ref="K3:N3"/>
  </mergeCells>
  <conditionalFormatting sqref="G56:G68 G6:G5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6:H68 H6:H5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56:K68 K6:K5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6:L68 L6:L5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:I6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6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J6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6:N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3"/>
  <sheetViews>
    <sheetView topLeftCell="A3" workbookViewId="0">
      <pane xSplit="1" ySplit="1" topLeftCell="B4" activePane="bottomRight" state="frozen"/>
      <selection activeCell="A3" sqref="A3"/>
      <selection pane="topRight" activeCell="B3" sqref="B3"/>
      <selection pane="bottomLeft" activeCell="A19" sqref="A19"/>
      <selection pane="bottomRight" activeCell="A3" sqref="A3"/>
    </sheetView>
  </sheetViews>
  <sheetFormatPr defaultRowHeight="14.4" x14ac:dyDescent="0.3"/>
  <cols>
    <col min="2" max="12" width="10" customWidth="1"/>
    <col min="13" max="13" width="5.109375" customWidth="1"/>
    <col min="15" max="25" width="10" customWidth="1"/>
  </cols>
  <sheetData>
    <row r="3" spans="1:25" ht="94.2" x14ac:dyDescent="0.3">
      <c r="A3" s="5" t="s">
        <v>88</v>
      </c>
      <c r="B3" s="7" t="s">
        <v>77</v>
      </c>
      <c r="C3" s="7" t="s">
        <v>78</v>
      </c>
      <c r="D3" s="7" t="s">
        <v>79</v>
      </c>
      <c r="E3" s="7" t="s">
        <v>80</v>
      </c>
      <c r="F3" s="7" t="s">
        <v>81</v>
      </c>
      <c r="G3" s="7" t="s">
        <v>82</v>
      </c>
      <c r="H3" s="7" t="s">
        <v>83</v>
      </c>
      <c r="I3" s="7" t="s">
        <v>84</v>
      </c>
      <c r="J3" s="7" t="s">
        <v>85</v>
      </c>
      <c r="K3" s="7" t="s">
        <v>86</v>
      </c>
      <c r="L3" s="7" t="s">
        <v>87</v>
      </c>
      <c r="N3" s="5" t="s">
        <v>93</v>
      </c>
      <c r="O3" s="7" t="s">
        <v>77</v>
      </c>
      <c r="P3" s="7" t="s">
        <v>78</v>
      </c>
      <c r="Q3" s="7" t="s">
        <v>79</v>
      </c>
      <c r="R3" s="7" t="s">
        <v>80</v>
      </c>
      <c r="S3" s="7" t="s">
        <v>81</v>
      </c>
      <c r="T3" s="7" t="s">
        <v>82</v>
      </c>
      <c r="U3" s="7" t="s">
        <v>83</v>
      </c>
      <c r="V3" s="7" t="s">
        <v>84</v>
      </c>
      <c r="W3" s="7" t="s">
        <v>85</v>
      </c>
      <c r="X3" s="7" t="s">
        <v>86</v>
      </c>
      <c r="Y3" s="7" t="s">
        <v>87</v>
      </c>
    </row>
    <row r="4" spans="1:25" x14ac:dyDescent="0.3">
      <c r="B4" s="62" t="s">
        <v>97</v>
      </c>
      <c r="C4" s="62"/>
      <c r="D4" s="62"/>
      <c r="E4" s="62"/>
      <c r="F4" s="62"/>
      <c r="G4" s="62"/>
      <c r="H4" s="62"/>
      <c r="I4" s="62"/>
      <c r="J4" s="62"/>
      <c r="K4" s="62"/>
      <c r="L4" s="62"/>
      <c r="O4" s="62" t="s">
        <v>97</v>
      </c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x14ac:dyDescent="0.3">
      <c r="A5" t="s">
        <v>72</v>
      </c>
      <c r="B5" s="2">
        <v>12217</v>
      </c>
      <c r="C5" s="2">
        <v>15568</v>
      </c>
      <c r="D5" s="2">
        <v>23759</v>
      </c>
      <c r="E5" s="2">
        <v>13716</v>
      </c>
      <c r="F5" s="2">
        <v>19110</v>
      </c>
      <c r="G5" s="2">
        <v>13459</v>
      </c>
      <c r="H5" s="2">
        <v>38815</v>
      </c>
      <c r="I5" s="2">
        <v>11010</v>
      </c>
      <c r="J5" s="2">
        <v>12901</v>
      </c>
      <c r="K5" s="2">
        <v>7282</v>
      </c>
      <c r="L5" s="2">
        <v>2781</v>
      </c>
      <c r="N5" t="s">
        <v>72</v>
      </c>
      <c r="O5" s="2">
        <v>11577</v>
      </c>
      <c r="P5" s="2">
        <v>15109</v>
      </c>
      <c r="Q5" s="2">
        <v>22996</v>
      </c>
      <c r="R5" s="2">
        <v>13166</v>
      </c>
      <c r="S5" s="2">
        <v>18122</v>
      </c>
      <c r="T5" s="2">
        <v>12766</v>
      </c>
      <c r="U5" s="2">
        <v>38435</v>
      </c>
      <c r="V5" s="2">
        <v>9837</v>
      </c>
      <c r="W5" s="2">
        <v>12014</v>
      </c>
      <c r="X5" s="2">
        <v>6805</v>
      </c>
      <c r="Y5" s="2">
        <v>2693</v>
      </c>
    </row>
    <row r="6" spans="1:25" x14ac:dyDescent="0.3">
      <c r="A6" t="s">
        <v>73</v>
      </c>
      <c r="B6" s="2">
        <v>11397</v>
      </c>
      <c r="C6" s="2">
        <v>14131</v>
      </c>
      <c r="D6" s="2">
        <v>21415</v>
      </c>
      <c r="E6" s="2">
        <v>12229</v>
      </c>
      <c r="F6" s="2">
        <v>17022</v>
      </c>
      <c r="G6" s="2">
        <v>12718</v>
      </c>
      <c r="H6" s="2">
        <v>37191</v>
      </c>
      <c r="I6" s="2">
        <v>10837</v>
      </c>
      <c r="J6" s="2">
        <v>11779</v>
      </c>
      <c r="K6" s="2">
        <v>6457</v>
      </c>
      <c r="L6" s="2">
        <v>2636</v>
      </c>
      <c r="N6" t="s">
        <v>73</v>
      </c>
      <c r="O6" s="2">
        <v>10645</v>
      </c>
      <c r="P6" s="2">
        <v>13608</v>
      </c>
      <c r="Q6" s="2">
        <v>20994</v>
      </c>
      <c r="R6" s="2">
        <v>11297</v>
      </c>
      <c r="S6" s="2">
        <v>15703</v>
      </c>
      <c r="T6" s="2">
        <v>11400</v>
      </c>
      <c r="U6" s="2">
        <v>37474</v>
      </c>
      <c r="V6" s="2">
        <v>9019</v>
      </c>
      <c r="W6" s="2">
        <v>10158</v>
      </c>
      <c r="X6" s="2">
        <v>5853</v>
      </c>
      <c r="Y6" s="2">
        <v>2290</v>
      </c>
    </row>
    <row r="7" spans="1:25" x14ac:dyDescent="0.3">
      <c r="A7" t="s">
        <v>74</v>
      </c>
      <c r="B7" s="2">
        <v>10700</v>
      </c>
      <c r="C7" s="2">
        <v>13055</v>
      </c>
      <c r="D7" s="2">
        <v>20360</v>
      </c>
      <c r="E7" s="2">
        <v>11796</v>
      </c>
      <c r="F7" s="2">
        <v>15689</v>
      </c>
      <c r="G7" s="2">
        <v>12415</v>
      </c>
      <c r="H7" s="2">
        <v>35075</v>
      </c>
      <c r="I7" s="2">
        <v>9436</v>
      </c>
      <c r="J7" s="2">
        <v>10489</v>
      </c>
      <c r="K7" s="2">
        <v>5956</v>
      </c>
      <c r="L7" s="2">
        <v>2179</v>
      </c>
      <c r="N7" t="s">
        <v>74</v>
      </c>
      <c r="O7" s="2">
        <v>10480</v>
      </c>
      <c r="P7" s="2">
        <v>12734</v>
      </c>
      <c r="Q7" s="2">
        <v>19748</v>
      </c>
      <c r="R7" s="2">
        <v>11286</v>
      </c>
      <c r="S7" s="2">
        <v>15094</v>
      </c>
      <c r="T7" s="2">
        <v>12318</v>
      </c>
      <c r="U7" s="2">
        <v>34264</v>
      </c>
      <c r="V7" s="2">
        <v>8904</v>
      </c>
      <c r="W7" s="2">
        <v>9934</v>
      </c>
      <c r="X7" s="2">
        <v>5688</v>
      </c>
      <c r="Y7" s="2">
        <v>2077</v>
      </c>
    </row>
    <row r="8" spans="1:25" x14ac:dyDescent="0.3">
      <c r="A8" t="s">
        <v>75</v>
      </c>
      <c r="B8" s="2">
        <v>11239</v>
      </c>
      <c r="C8" s="2">
        <v>13567</v>
      </c>
      <c r="D8" s="2">
        <v>21299</v>
      </c>
      <c r="E8" s="2">
        <v>12382</v>
      </c>
      <c r="F8" s="2">
        <v>16952</v>
      </c>
      <c r="G8" s="2">
        <v>13199</v>
      </c>
      <c r="H8" s="2">
        <v>35099</v>
      </c>
      <c r="I8" s="2">
        <v>9562</v>
      </c>
      <c r="J8" s="2">
        <v>10775</v>
      </c>
      <c r="K8" s="2">
        <v>6199</v>
      </c>
      <c r="L8" s="2">
        <v>2284</v>
      </c>
      <c r="N8" t="s">
        <v>75</v>
      </c>
      <c r="O8" s="2">
        <v>10750</v>
      </c>
      <c r="P8" s="2">
        <v>13422</v>
      </c>
      <c r="Q8" s="2">
        <v>21165</v>
      </c>
      <c r="R8" s="2">
        <v>12134</v>
      </c>
      <c r="S8" s="2">
        <v>16185</v>
      </c>
      <c r="T8" s="2">
        <v>12996</v>
      </c>
      <c r="U8" s="2">
        <v>35760</v>
      </c>
      <c r="V8" s="2">
        <v>9216</v>
      </c>
      <c r="W8" s="2">
        <v>10676</v>
      </c>
      <c r="X8" s="2">
        <v>6193</v>
      </c>
      <c r="Y8" s="2">
        <v>2323</v>
      </c>
    </row>
    <row r="9" spans="1:25" x14ac:dyDescent="0.3">
      <c r="A9" t="s">
        <v>98</v>
      </c>
      <c r="B9" s="2">
        <v>23065</v>
      </c>
      <c r="C9" s="2">
        <v>28936</v>
      </c>
      <c r="D9" s="2">
        <v>44314</v>
      </c>
      <c r="E9" s="2">
        <v>26486</v>
      </c>
      <c r="F9" s="2">
        <v>34907</v>
      </c>
      <c r="G9" s="2">
        <v>26872</v>
      </c>
      <c r="H9" s="2">
        <v>73303</v>
      </c>
      <c r="I9" s="2">
        <v>19018</v>
      </c>
      <c r="J9" s="2">
        <v>21984</v>
      </c>
      <c r="K9" s="2">
        <v>13865</v>
      </c>
      <c r="L9" s="2">
        <v>4915</v>
      </c>
      <c r="N9" t="s">
        <v>98</v>
      </c>
      <c r="O9" s="2">
        <v>22878</v>
      </c>
      <c r="P9" s="2">
        <v>29012</v>
      </c>
      <c r="Q9" s="2">
        <v>45776</v>
      </c>
      <c r="R9" s="2">
        <v>25766</v>
      </c>
      <c r="S9" s="2">
        <v>34335</v>
      </c>
      <c r="T9" s="2">
        <v>26641</v>
      </c>
      <c r="U9" s="2">
        <v>78301</v>
      </c>
      <c r="V9" s="2">
        <v>19607</v>
      </c>
      <c r="W9" s="2">
        <v>23039</v>
      </c>
      <c r="X9" s="2">
        <v>13857</v>
      </c>
      <c r="Y9" s="2">
        <v>5051</v>
      </c>
    </row>
    <row r="10" spans="1:25" x14ac:dyDescent="0.3">
      <c r="A10" t="s">
        <v>99</v>
      </c>
      <c r="B10" s="2">
        <v>21874</v>
      </c>
      <c r="C10" s="2">
        <v>29839</v>
      </c>
      <c r="D10" s="2">
        <v>46022</v>
      </c>
      <c r="E10" s="2">
        <v>25687</v>
      </c>
      <c r="F10" s="2">
        <v>33532</v>
      </c>
      <c r="G10" s="2">
        <v>25657</v>
      </c>
      <c r="H10" s="2">
        <v>81226</v>
      </c>
      <c r="I10" s="2">
        <v>19083</v>
      </c>
      <c r="J10" s="2">
        <v>22990</v>
      </c>
      <c r="K10" s="2">
        <v>13278</v>
      </c>
      <c r="L10" s="2">
        <v>5182</v>
      </c>
      <c r="N10" t="s">
        <v>99</v>
      </c>
      <c r="O10" s="2">
        <v>22134</v>
      </c>
      <c r="P10" s="2">
        <v>30885</v>
      </c>
      <c r="Q10" s="2">
        <v>49018</v>
      </c>
      <c r="R10" s="2">
        <v>25563</v>
      </c>
      <c r="S10" s="2">
        <v>33013</v>
      </c>
      <c r="T10" s="2">
        <v>25709</v>
      </c>
      <c r="U10" s="2">
        <v>87096</v>
      </c>
      <c r="V10" s="2">
        <v>19696</v>
      </c>
      <c r="W10" s="2">
        <v>24381</v>
      </c>
      <c r="X10" s="2">
        <v>13364</v>
      </c>
      <c r="Y10" s="2">
        <v>5603</v>
      </c>
    </row>
    <row r="11" spans="1:25" x14ac:dyDescent="0.3">
      <c r="A11" t="s">
        <v>100</v>
      </c>
      <c r="B11" s="2">
        <v>17402</v>
      </c>
      <c r="C11" s="2">
        <v>23873</v>
      </c>
      <c r="D11" s="2">
        <v>36837</v>
      </c>
      <c r="E11" s="2">
        <v>20055</v>
      </c>
      <c r="F11" s="2">
        <v>24883</v>
      </c>
      <c r="G11" s="2">
        <v>19447</v>
      </c>
      <c r="H11" s="2">
        <v>63056</v>
      </c>
      <c r="I11" s="2">
        <v>15075</v>
      </c>
      <c r="J11" s="2">
        <v>19378</v>
      </c>
      <c r="K11" s="2">
        <v>10804</v>
      </c>
      <c r="L11" s="2">
        <v>4577</v>
      </c>
      <c r="N11" t="s">
        <v>100</v>
      </c>
      <c r="O11" s="2">
        <v>19718</v>
      </c>
      <c r="P11" s="2">
        <v>27197</v>
      </c>
      <c r="Q11" s="2">
        <v>43356</v>
      </c>
      <c r="R11" s="2">
        <v>21681</v>
      </c>
      <c r="S11" s="2">
        <v>27508</v>
      </c>
      <c r="T11" s="2">
        <v>21366</v>
      </c>
      <c r="U11" s="2">
        <v>73841</v>
      </c>
      <c r="V11" s="2">
        <v>17120</v>
      </c>
      <c r="W11" s="2">
        <v>22646</v>
      </c>
      <c r="X11" s="2">
        <v>11815</v>
      </c>
      <c r="Y11" s="2">
        <v>5261</v>
      </c>
    </row>
    <row r="12" spans="1:25" x14ac:dyDescent="0.3">
      <c r="A12" t="s">
        <v>101</v>
      </c>
      <c r="B12" s="2">
        <v>9710</v>
      </c>
      <c r="C12" s="2">
        <v>12916</v>
      </c>
      <c r="D12" s="2">
        <v>20063</v>
      </c>
      <c r="E12" s="2">
        <v>11112</v>
      </c>
      <c r="F12" s="2">
        <v>12876</v>
      </c>
      <c r="G12" s="2">
        <v>11362</v>
      </c>
      <c r="H12" s="2">
        <v>34491</v>
      </c>
      <c r="I12" s="2">
        <v>9141</v>
      </c>
      <c r="J12" s="2">
        <v>12109</v>
      </c>
      <c r="K12" s="2">
        <v>6293</v>
      </c>
      <c r="L12" s="2">
        <v>2793</v>
      </c>
      <c r="N12" t="s">
        <v>101</v>
      </c>
      <c r="O12" s="2">
        <v>13176</v>
      </c>
      <c r="P12" s="2">
        <v>18637</v>
      </c>
      <c r="Q12" s="2">
        <v>30713</v>
      </c>
      <c r="R12" s="2">
        <v>15017</v>
      </c>
      <c r="S12" s="2">
        <v>18321</v>
      </c>
      <c r="T12" s="2">
        <v>15896</v>
      </c>
      <c r="U12" s="2">
        <v>53073</v>
      </c>
      <c r="V12" s="2">
        <v>13163</v>
      </c>
      <c r="W12" s="2">
        <v>17020</v>
      </c>
      <c r="X12" s="2">
        <v>8203</v>
      </c>
      <c r="Y12" s="2">
        <v>3915</v>
      </c>
    </row>
    <row r="13" spans="1:25" x14ac:dyDescent="0.3">
      <c r="A13" t="s">
        <v>76</v>
      </c>
      <c r="B13" s="2">
        <v>4313</v>
      </c>
      <c r="C13" s="2">
        <v>5461</v>
      </c>
      <c r="D13" s="2">
        <v>8384</v>
      </c>
      <c r="E13" s="2">
        <v>5270</v>
      </c>
      <c r="F13" s="2">
        <v>5642</v>
      </c>
      <c r="G13" s="2">
        <v>5713</v>
      </c>
      <c r="H13" s="2">
        <v>16503</v>
      </c>
      <c r="I13" s="2">
        <v>4557</v>
      </c>
      <c r="J13" s="2">
        <v>6020</v>
      </c>
      <c r="K13" s="2">
        <v>2586</v>
      </c>
      <c r="L13" s="2">
        <v>1337</v>
      </c>
      <c r="N13" t="s">
        <v>76</v>
      </c>
      <c r="O13" s="2">
        <v>7083</v>
      </c>
      <c r="P13" s="2">
        <v>10304</v>
      </c>
      <c r="Q13" s="2">
        <v>16432</v>
      </c>
      <c r="R13" s="2">
        <v>8740</v>
      </c>
      <c r="S13" s="2">
        <v>10403</v>
      </c>
      <c r="T13" s="2">
        <v>9816</v>
      </c>
      <c r="U13" s="2">
        <v>34009</v>
      </c>
      <c r="V13" s="2">
        <v>8341</v>
      </c>
      <c r="W13" s="2">
        <v>10677</v>
      </c>
      <c r="X13" s="2">
        <v>4077</v>
      </c>
      <c r="Y13" s="2">
        <v>2233</v>
      </c>
    </row>
    <row r="14" spans="1:25" s="8" customFormat="1" x14ac:dyDescent="0.3">
      <c r="A14" s="8" t="s">
        <v>92</v>
      </c>
      <c r="B14" s="9">
        <f>SUM(B5:B13)</f>
        <v>121917</v>
      </c>
      <c r="C14" s="9">
        <f t="shared" ref="C14:L14" si="0">SUM(C5:C13)</f>
        <v>157346</v>
      </c>
      <c r="D14" s="9">
        <f t="shared" si="0"/>
        <v>242453</v>
      </c>
      <c r="E14" s="9">
        <f t="shared" si="0"/>
        <v>138733</v>
      </c>
      <c r="F14" s="9">
        <f t="shared" si="0"/>
        <v>180613</v>
      </c>
      <c r="G14" s="9">
        <f t="shared" si="0"/>
        <v>140842</v>
      </c>
      <c r="H14" s="9">
        <f t="shared" si="0"/>
        <v>414759</v>
      </c>
      <c r="I14" s="9">
        <f t="shared" si="0"/>
        <v>107719</v>
      </c>
      <c r="J14" s="9">
        <f t="shared" si="0"/>
        <v>128425</v>
      </c>
      <c r="K14" s="9">
        <f t="shared" si="0"/>
        <v>72720</v>
      </c>
      <c r="L14" s="9">
        <f t="shared" si="0"/>
        <v>28684</v>
      </c>
      <c r="N14" s="8" t="s">
        <v>92</v>
      </c>
      <c r="O14" s="9">
        <f t="shared" ref="O14:Y14" si="1">SUM(O5:O13)</f>
        <v>128441</v>
      </c>
      <c r="P14" s="9">
        <f t="shared" si="1"/>
        <v>170908</v>
      </c>
      <c r="Q14" s="9">
        <f t="shared" si="1"/>
        <v>270198</v>
      </c>
      <c r="R14" s="9">
        <f t="shared" si="1"/>
        <v>144650</v>
      </c>
      <c r="S14" s="9">
        <f t="shared" si="1"/>
        <v>188684</v>
      </c>
      <c r="T14" s="9">
        <f t="shared" si="1"/>
        <v>148908</v>
      </c>
      <c r="U14" s="9">
        <f t="shared" si="1"/>
        <v>472253</v>
      </c>
      <c r="V14" s="9">
        <f t="shared" si="1"/>
        <v>114903</v>
      </c>
      <c r="W14" s="9">
        <f t="shared" si="1"/>
        <v>140545</v>
      </c>
      <c r="X14" s="9">
        <f t="shared" si="1"/>
        <v>75855</v>
      </c>
      <c r="Y14" s="9">
        <f t="shared" si="1"/>
        <v>31446</v>
      </c>
    </row>
    <row r="15" spans="1:25" x14ac:dyDescent="0.3">
      <c r="B15" s="62" t="s">
        <v>89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O15" s="62" t="s">
        <v>89</v>
      </c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3">
      <c r="A16" t="s">
        <v>72</v>
      </c>
      <c r="B16">
        <v>11542</v>
      </c>
      <c r="C16">
        <v>14815</v>
      </c>
      <c r="D16">
        <v>22747</v>
      </c>
      <c r="E16">
        <v>13146</v>
      </c>
      <c r="F16">
        <v>18461</v>
      </c>
      <c r="G16">
        <v>12780</v>
      </c>
      <c r="H16">
        <v>37868</v>
      </c>
      <c r="I16">
        <v>10373</v>
      </c>
      <c r="J16">
        <v>12348</v>
      </c>
      <c r="K16">
        <v>6981</v>
      </c>
      <c r="L16">
        <v>2538</v>
      </c>
      <c r="N16" t="s">
        <v>72</v>
      </c>
      <c r="O16">
        <v>11177</v>
      </c>
      <c r="P16">
        <v>14687</v>
      </c>
      <c r="Q16">
        <v>22560</v>
      </c>
      <c r="R16">
        <v>12833</v>
      </c>
      <c r="S16">
        <v>17721</v>
      </c>
      <c r="T16">
        <v>12396</v>
      </c>
      <c r="U16">
        <v>38019</v>
      </c>
      <c r="V16">
        <v>9447</v>
      </c>
      <c r="W16">
        <v>11629</v>
      </c>
      <c r="X16">
        <v>6622</v>
      </c>
      <c r="Y16">
        <v>2507</v>
      </c>
    </row>
    <row r="17" spans="1:25" x14ac:dyDescent="0.3">
      <c r="A17" t="s">
        <v>73</v>
      </c>
      <c r="B17">
        <v>9933</v>
      </c>
      <c r="C17">
        <v>12525</v>
      </c>
      <c r="D17">
        <v>19132</v>
      </c>
      <c r="E17">
        <v>11100</v>
      </c>
      <c r="F17">
        <v>15579</v>
      </c>
      <c r="G17">
        <v>11287</v>
      </c>
      <c r="H17">
        <v>34840</v>
      </c>
      <c r="I17">
        <v>9495</v>
      </c>
      <c r="J17">
        <v>10815</v>
      </c>
      <c r="K17">
        <v>5812</v>
      </c>
      <c r="L17">
        <v>2238</v>
      </c>
      <c r="N17" t="s">
        <v>73</v>
      </c>
      <c r="O17">
        <v>10257</v>
      </c>
      <c r="P17">
        <v>13098</v>
      </c>
      <c r="Q17">
        <v>20389</v>
      </c>
      <c r="R17">
        <v>10983</v>
      </c>
      <c r="S17">
        <v>15288</v>
      </c>
      <c r="T17">
        <v>11007</v>
      </c>
      <c r="U17">
        <v>36978</v>
      </c>
      <c r="V17">
        <v>8584</v>
      </c>
      <c r="W17">
        <v>9818</v>
      </c>
      <c r="X17">
        <v>5644</v>
      </c>
      <c r="Y17">
        <v>2053</v>
      </c>
    </row>
    <row r="18" spans="1:25" x14ac:dyDescent="0.3">
      <c r="A18" t="s">
        <v>74</v>
      </c>
      <c r="B18">
        <v>10306</v>
      </c>
      <c r="C18">
        <v>12711</v>
      </c>
      <c r="D18">
        <v>19760</v>
      </c>
      <c r="E18">
        <v>11552</v>
      </c>
      <c r="F18">
        <v>15372</v>
      </c>
      <c r="G18">
        <v>12080</v>
      </c>
      <c r="H18">
        <v>34841</v>
      </c>
      <c r="I18">
        <v>8969</v>
      </c>
      <c r="J18">
        <v>10277</v>
      </c>
      <c r="K18">
        <v>5734</v>
      </c>
      <c r="L18">
        <v>2064</v>
      </c>
      <c r="N18" t="s">
        <v>74</v>
      </c>
      <c r="O18">
        <v>10331</v>
      </c>
      <c r="P18">
        <v>12587</v>
      </c>
      <c r="Q18">
        <v>19464</v>
      </c>
      <c r="R18">
        <v>11188</v>
      </c>
      <c r="S18">
        <v>14914</v>
      </c>
      <c r="T18">
        <v>12123</v>
      </c>
      <c r="U18">
        <v>34360</v>
      </c>
      <c r="V18">
        <v>8749</v>
      </c>
      <c r="W18">
        <v>9874</v>
      </c>
      <c r="X18">
        <v>5611</v>
      </c>
      <c r="Y18">
        <v>2025</v>
      </c>
    </row>
    <row r="19" spans="1:25" x14ac:dyDescent="0.3">
      <c r="A19" t="s">
        <v>75</v>
      </c>
      <c r="B19">
        <v>10994</v>
      </c>
      <c r="C19">
        <v>13372</v>
      </c>
      <c r="D19">
        <v>20932</v>
      </c>
      <c r="E19">
        <v>12224</v>
      </c>
      <c r="F19">
        <v>16781</v>
      </c>
      <c r="G19">
        <v>13009</v>
      </c>
      <c r="H19">
        <v>35217</v>
      </c>
      <c r="I19">
        <v>9321</v>
      </c>
      <c r="J19">
        <v>10622</v>
      </c>
      <c r="K19">
        <v>6107</v>
      </c>
      <c r="L19">
        <v>2219</v>
      </c>
      <c r="N19" t="s">
        <v>75</v>
      </c>
      <c r="O19">
        <v>10684</v>
      </c>
      <c r="P19">
        <v>13303</v>
      </c>
      <c r="Q19">
        <v>20981</v>
      </c>
      <c r="R19">
        <v>12060</v>
      </c>
      <c r="S19">
        <v>16096</v>
      </c>
      <c r="T19">
        <v>12917</v>
      </c>
      <c r="U19">
        <v>35970</v>
      </c>
      <c r="V19">
        <v>9140</v>
      </c>
      <c r="W19">
        <v>10682</v>
      </c>
      <c r="X19">
        <v>6145</v>
      </c>
      <c r="Y19">
        <v>2284</v>
      </c>
    </row>
    <row r="20" spans="1:25" x14ac:dyDescent="0.3">
      <c r="A20" t="s">
        <v>98</v>
      </c>
      <c r="B20">
        <v>22745</v>
      </c>
      <c r="C20">
        <v>28651</v>
      </c>
      <c r="D20">
        <v>43712</v>
      </c>
      <c r="E20">
        <v>26279</v>
      </c>
      <c r="F20">
        <v>34643</v>
      </c>
      <c r="G20">
        <v>26551</v>
      </c>
      <c r="H20">
        <v>73494</v>
      </c>
      <c r="I20">
        <v>18537</v>
      </c>
      <c r="J20">
        <v>21894</v>
      </c>
      <c r="K20">
        <v>13708</v>
      </c>
      <c r="L20">
        <v>4806</v>
      </c>
      <c r="N20" t="s">
        <v>98</v>
      </c>
      <c r="O20">
        <v>22752</v>
      </c>
      <c r="P20">
        <v>28845</v>
      </c>
      <c r="Q20">
        <v>45493</v>
      </c>
      <c r="R20">
        <v>25643</v>
      </c>
      <c r="S20">
        <v>34145</v>
      </c>
      <c r="T20">
        <v>26491</v>
      </c>
      <c r="U20">
        <v>78881</v>
      </c>
      <c r="V20">
        <v>19404</v>
      </c>
      <c r="W20">
        <v>23105</v>
      </c>
      <c r="X20">
        <v>13750</v>
      </c>
      <c r="Y20">
        <v>4972</v>
      </c>
    </row>
    <row r="21" spans="1:25" x14ac:dyDescent="0.3">
      <c r="A21" t="s">
        <v>99</v>
      </c>
      <c r="B21">
        <v>21547</v>
      </c>
      <c r="C21">
        <v>29583</v>
      </c>
      <c r="D21">
        <v>45515</v>
      </c>
      <c r="E21">
        <v>25508</v>
      </c>
      <c r="F21">
        <v>33349</v>
      </c>
      <c r="G21">
        <v>25407</v>
      </c>
      <c r="H21">
        <v>81684</v>
      </c>
      <c r="I21">
        <v>18728</v>
      </c>
      <c r="J21">
        <v>22923</v>
      </c>
      <c r="K21">
        <v>13101</v>
      </c>
      <c r="L21">
        <v>5056</v>
      </c>
      <c r="N21" t="s">
        <v>99</v>
      </c>
      <c r="O21">
        <v>21957</v>
      </c>
      <c r="P21">
        <v>30735</v>
      </c>
      <c r="Q21">
        <v>48779</v>
      </c>
      <c r="R21">
        <v>25434</v>
      </c>
      <c r="S21">
        <v>32826</v>
      </c>
      <c r="T21">
        <v>25533</v>
      </c>
      <c r="U21">
        <v>87874</v>
      </c>
      <c r="V21">
        <v>19454</v>
      </c>
      <c r="W21">
        <v>24392</v>
      </c>
      <c r="X21">
        <v>13274</v>
      </c>
      <c r="Y21">
        <v>5525</v>
      </c>
    </row>
    <row r="22" spans="1:25" x14ac:dyDescent="0.3">
      <c r="A22" t="s">
        <v>100</v>
      </c>
      <c r="B22">
        <v>17208</v>
      </c>
      <c r="C22">
        <v>23764</v>
      </c>
      <c r="D22">
        <v>36514</v>
      </c>
      <c r="E22">
        <v>19898</v>
      </c>
      <c r="F22">
        <v>24730</v>
      </c>
      <c r="G22">
        <v>19260</v>
      </c>
      <c r="H22">
        <v>63462</v>
      </c>
      <c r="I22">
        <v>14775</v>
      </c>
      <c r="J22">
        <v>19262</v>
      </c>
      <c r="K22">
        <v>10688</v>
      </c>
      <c r="L22">
        <v>4469</v>
      </c>
      <c r="N22" t="s">
        <v>100</v>
      </c>
      <c r="O22">
        <v>19595</v>
      </c>
      <c r="P22">
        <v>27119</v>
      </c>
      <c r="Q22">
        <v>43167</v>
      </c>
      <c r="R22">
        <v>21550</v>
      </c>
      <c r="S22">
        <v>27292</v>
      </c>
      <c r="T22">
        <v>21143</v>
      </c>
      <c r="U22">
        <v>74361</v>
      </c>
      <c r="V22">
        <v>16799</v>
      </c>
      <c r="W22">
        <v>22441</v>
      </c>
      <c r="X22">
        <v>11734</v>
      </c>
      <c r="Y22">
        <v>5147</v>
      </c>
    </row>
    <row r="23" spans="1:25" x14ac:dyDescent="0.3">
      <c r="A23" t="s">
        <v>101</v>
      </c>
      <c r="B23">
        <v>9612</v>
      </c>
      <c r="C23">
        <v>12865</v>
      </c>
      <c r="D23">
        <v>19939</v>
      </c>
      <c r="E23">
        <v>11024</v>
      </c>
      <c r="F23">
        <v>12776</v>
      </c>
      <c r="G23">
        <v>11197</v>
      </c>
      <c r="H23">
        <v>34571</v>
      </c>
      <c r="I23">
        <v>8962</v>
      </c>
      <c r="J23">
        <v>12008</v>
      </c>
      <c r="K23">
        <v>6239</v>
      </c>
      <c r="L23">
        <v>2728</v>
      </c>
      <c r="N23" t="s">
        <v>101</v>
      </c>
      <c r="O23">
        <v>13100</v>
      </c>
      <c r="P23">
        <v>18548</v>
      </c>
      <c r="Q23">
        <v>30508</v>
      </c>
      <c r="R23">
        <v>14870</v>
      </c>
      <c r="S23">
        <v>18100</v>
      </c>
      <c r="T23">
        <v>15656</v>
      </c>
      <c r="U23">
        <v>53065</v>
      </c>
      <c r="V23">
        <v>12824</v>
      </c>
      <c r="W23">
        <v>16818</v>
      </c>
      <c r="X23">
        <v>8151</v>
      </c>
      <c r="Y23">
        <v>3793</v>
      </c>
    </row>
    <row r="24" spans="1:25" x14ac:dyDescent="0.3">
      <c r="A24" t="s">
        <v>76</v>
      </c>
      <c r="B24">
        <v>4256</v>
      </c>
      <c r="C24">
        <v>5417</v>
      </c>
      <c r="D24">
        <v>8258</v>
      </c>
      <c r="E24">
        <v>5203</v>
      </c>
      <c r="F24">
        <v>5564</v>
      </c>
      <c r="G24">
        <v>5632</v>
      </c>
      <c r="H24">
        <v>16448</v>
      </c>
      <c r="I24">
        <v>4456</v>
      </c>
      <c r="J24">
        <v>5943</v>
      </c>
      <c r="K24">
        <v>2567</v>
      </c>
      <c r="L24">
        <v>1296</v>
      </c>
      <c r="N24" t="s">
        <v>76</v>
      </c>
      <c r="O24">
        <v>6961</v>
      </c>
      <c r="P24">
        <v>10179</v>
      </c>
      <c r="Q24">
        <v>16240</v>
      </c>
      <c r="R24">
        <v>8592</v>
      </c>
      <c r="S24">
        <v>10236</v>
      </c>
      <c r="T24">
        <v>9602</v>
      </c>
      <c r="U24">
        <v>33724</v>
      </c>
      <c r="V24">
        <v>8076</v>
      </c>
      <c r="W24">
        <v>10532</v>
      </c>
      <c r="X24">
        <v>4043</v>
      </c>
      <c r="Y24">
        <v>2180</v>
      </c>
    </row>
    <row r="25" spans="1:25" s="8" customFormat="1" x14ac:dyDescent="0.3">
      <c r="A25" s="8" t="s">
        <v>92</v>
      </c>
      <c r="B25" s="8">
        <f>SUM(B16:B24)</f>
        <v>118143</v>
      </c>
      <c r="C25" s="8">
        <f t="shared" ref="C25:L25" si="2">SUM(C16:C24)</f>
        <v>153703</v>
      </c>
      <c r="D25" s="8">
        <f t="shared" si="2"/>
        <v>236509</v>
      </c>
      <c r="E25" s="8">
        <f t="shared" si="2"/>
        <v>135934</v>
      </c>
      <c r="F25" s="8">
        <f t="shared" si="2"/>
        <v>177255</v>
      </c>
      <c r="G25" s="8">
        <f t="shared" si="2"/>
        <v>137203</v>
      </c>
      <c r="H25" s="8">
        <f t="shared" si="2"/>
        <v>412425</v>
      </c>
      <c r="I25" s="8">
        <f t="shared" si="2"/>
        <v>103616</v>
      </c>
      <c r="J25" s="8">
        <f t="shared" si="2"/>
        <v>126092</v>
      </c>
      <c r="K25" s="8">
        <f t="shared" si="2"/>
        <v>70937</v>
      </c>
      <c r="L25" s="8">
        <f t="shared" si="2"/>
        <v>27414</v>
      </c>
      <c r="N25" s="8" t="s">
        <v>92</v>
      </c>
      <c r="O25" s="8">
        <f t="shared" ref="O25:Y25" si="3">SUM(O16:O24)</f>
        <v>126814</v>
      </c>
      <c r="P25" s="8">
        <f t="shared" si="3"/>
        <v>169101</v>
      </c>
      <c r="Q25" s="8">
        <f t="shared" si="3"/>
        <v>267581</v>
      </c>
      <c r="R25" s="8">
        <f t="shared" si="3"/>
        <v>143153</v>
      </c>
      <c r="S25" s="8">
        <f t="shared" si="3"/>
        <v>186618</v>
      </c>
      <c r="T25" s="8">
        <f t="shared" si="3"/>
        <v>146868</v>
      </c>
      <c r="U25" s="8">
        <f t="shared" si="3"/>
        <v>473232</v>
      </c>
      <c r="V25" s="8">
        <f t="shared" si="3"/>
        <v>112477</v>
      </c>
      <c r="W25" s="8">
        <f t="shared" si="3"/>
        <v>139291</v>
      </c>
      <c r="X25" s="8">
        <f t="shared" si="3"/>
        <v>74974</v>
      </c>
      <c r="Y25" s="8">
        <f t="shared" si="3"/>
        <v>30486</v>
      </c>
    </row>
    <row r="26" spans="1:25" x14ac:dyDescent="0.3">
      <c r="B26" s="62" t="s">
        <v>90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O26" s="62" t="s">
        <v>90</v>
      </c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3">
      <c r="A27" t="s">
        <v>72</v>
      </c>
      <c r="B27" s="4">
        <f>(B5-B16)/B16</f>
        <v>5.848206549991336E-2</v>
      </c>
      <c r="C27" s="4">
        <f t="shared" ref="C27:L27" si="4">(C5-C16)/C16</f>
        <v>5.0826864664191701E-2</v>
      </c>
      <c r="D27" s="4">
        <f t="shared" si="4"/>
        <v>4.4489383215369056E-2</v>
      </c>
      <c r="E27" s="4">
        <f t="shared" si="4"/>
        <v>4.3359196713829304E-2</v>
      </c>
      <c r="F27" s="4">
        <f t="shared" si="4"/>
        <v>3.5155192026434107E-2</v>
      </c>
      <c r="G27" s="4">
        <f t="shared" si="4"/>
        <v>5.3129890453834115E-2</v>
      </c>
      <c r="H27" s="4">
        <f t="shared" si="4"/>
        <v>2.5007922256258582E-2</v>
      </c>
      <c r="I27" s="4">
        <f t="shared" si="4"/>
        <v>6.1409428323532245E-2</v>
      </c>
      <c r="J27" s="4">
        <f t="shared" si="4"/>
        <v>4.4784580498866217E-2</v>
      </c>
      <c r="K27" s="4">
        <f t="shared" si="4"/>
        <v>4.3117031943847584E-2</v>
      </c>
      <c r="L27" s="4">
        <f t="shared" si="4"/>
        <v>9.5744680851063829E-2</v>
      </c>
      <c r="N27" t="s">
        <v>72</v>
      </c>
      <c r="O27" s="4">
        <f>(O5-O16)/O16</f>
        <v>3.5787778473651249E-2</v>
      </c>
      <c r="P27" s="4">
        <f t="shared" ref="P27:Y27" si="5">(P5-P16)/P16</f>
        <v>2.8732893034656499E-2</v>
      </c>
      <c r="Q27" s="4">
        <f t="shared" si="5"/>
        <v>1.9326241134751773E-2</v>
      </c>
      <c r="R27" s="4">
        <f t="shared" si="5"/>
        <v>2.5948725940933531E-2</v>
      </c>
      <c r="S27" s="4">
        <f t="shared" si="5"/>
        <v>2.2628519835223748E-2</v>
      </c>
      <c r="T27" s="4">
        <f t="shared" si="5"/>
        <v>2.984833817360439E-2</v>
      </c>
      <c r="U27" s="4">
        <f t="shared" si="5"/>
        <v>1.0941897472316473E-2</v>
      </c>
      <c r="V27" s="4">
        <f t="shared" si="5"/>
        <v>4.1282946967291206E-2</v>
      </c>
      <c r="W27" s="4">
        <f t="shared" si="5"/>
        <v>3.3106887952532464E-2</v>
      </c>
      <c r="X27" s="4">
        <f t="shared" si="5"/>
        <v>2.7635155542132285E-2</v>
      </c>
      <c r="Y27" s="4">
        <f t="shared" si="5"/>
        <v>7.4192261667331477E-2</v>
      </c>
    </row>
    <row r="28" spans="1:25" x14ac:dyDescent="0.3">
      <c r="A28" t="s">
        <v>73</v>
      </c>
      <c r="B28" s="4">
        <f t="shared" ref="B28:L36" si="6">(B6-B17)/B17</f>
        <v>0.14738749622470554</v>
      </c>
      <c r="C28" s="4">
        <f t="shared" si="6"/>
        <v>0.12822355289421158</v>
      </c>
      <c r="D28" s="4">
        <f t="shared" si="6"/>
        <v>0.11932887309220155</v>
      </c>
      <c r="E28" s="4">
        <f t="shared" si="6"/>
        <v>0.10171171171171171</v>
      </c>
      <c r="F28" s="4">
        <f t="shared" si="6"/>
        <v>9.2624687078759871E-2</v>
      </c>
      <c r="G28" s="4">
        <f t="shared" si="6"/>
        <v>0.12678302471870292</v>
      </c>
      <c r="H28" s="4">
        <f t="shared" si="6"/>
        <v>6.7479908151549944E-2</v>
      </c>
      <c r="I28" s="4">
        <f t="shared" si="6"/>
        <v>0.14133754607688256</v>
      </c>
      <c r="J28" s="4">
        <f t="shared" si="6"/>
        <v>8.9135460009246423E-2</v>
      </c>
      <c r="K28" s="4">
        <f t="shared" si="6"/>
        <v>0.11097728836889195</v>
      </c>
      <c r="L28" s="4">
        <f t="shared" si="6"/>
        <v>0.1778373547810545</v>
      </c>
      <c r="N28" t="s">
        <v>73</v>
      </c>
      <c r="O28" s="4">
        <f t="shared" ref="O28:Y28" si="7">(O6-O17)/O17</f>
        <v>3.7827824900068245E-2</v>
      </c>
      <c r="P28" s="4">
        <f t="shared" si="7"/>
        <v>3.8937242327072838E-2</v>
      </c>
      <c r="Q28" s="4">
        <f t="shared" si="7"/>
        <v>2.9672862818186277E-2</v>
      </c>
      <c r="R28" s="4">
        <f t="shared" si="7"/>
        <v>2.8589638532277157E-2</v>
      </c>
      <c r="S28" s="4">
        <f t="shared" si="7"/>
        <v>2.7145473574045002E-2</v>
      </c>
      <c r="T28" s="4">
        <f t="shared" si="7"/>
        <v>3.5704551648950665E-2</v>
      </c>
      <c r="U28" s="4">
        <f t="shared" si="7"/>
        <v>1.3413380929201147E-2</v>
      </c>
      <c r="V28" s="4">
        <f t="shared" si="7"/>
        <v>5.0675675675675678E-2</v>
      </c>
      <c r="W28" s="4">
        <f t="shared" si="7"/>
        <v>3.4630270930943167E-2</v>
      </c>
      <c r="X28" s="4">
        <f t="shared" si="7"/>
        <v>3.7030474840538626E-2</v>
      </c>
      <c r="Y28" s="4">
        <f t="shared" si="7"/>
        <v>0.11544081831466146</v>
      </c>
    </row>
    <row r="29" spans="1:25" x14ac:dyDescent="0.3">
      <c r="A29" t="s">
        <v>74</v>
      </c>
      <c r="B29" s="4">
        <f t="shared" si="6"/>
        <v>3.8230157189986416E-2</v>
      </c>
      <c r="C29" s="4">
        <f t="shared" si="6"/>
        <v>2.7063173629140114E-2</v>
      </c>
      <c r="D29" s="4">
        <f t="shared" si="6"/>
        <v>3.0364372469635626E-2</v>
      </c>
      <c r="E29" s="4">
        <f t="shared" si="6"/>
        <v>2.1121883656509695E-2</v>
      </c>
      <c r="F29" s="4">
        <f t="shared" si="6"/>
        <v>2.0621909966172261E-2</v>
      </c>
      <c r="G29" s="4">
        <f t="shared" si="6"/>
        <v>2.7731788079470198E-2</v>
      </c>
      <c r="H29" s="4">
        <f t="shared" si="6"/>
        <v>6.7162251370511752E-3</v>
      </c>
      <c r="I29" s="4">
        <f t="shared" si="6"/>
        <v>5.2068235031776121E-2</v>
      </c>
      <c r="J29" s="4">
        <f t="shared" si="6"/>
        <v>2.062858810937044E-2</v>
      </c>
      <c r="K29" s="4">
        <f t="shared" si="6"/>
        <v>3.8716428322288103E-2</v>
      </c>
      <c r="L29" s="4">
        <f t="shared" si="6"/>
        <v>5.5717054263565893E-2</v>
      </c>
      <c r="N29" t="s">
        <v>74</v>
      </c>
      <c r="O29" s="4">
        <f t="shared" ref="O29:Y29" si="8">(O7-O18)/O18</f>
        <v>1.4422611557448456E-2</v>
      </c>
      <c r="P29" s="4">
        <f t="shared" si="8"/>
        <v>1.1678716135695559E-2</v>
      </c>
      <c r="Q29" s="4">
        <f t="shared" si="8"/>
        <v>1.4591039868475134E-2</v>
      </c>
      <c r="R29" s="4">
        <f t="shared" si="8"/>
        <v>8.7593850554165183E-3</v>
      </c>
      <c r="S29" s="4">
        <f t="shared" si="8"/>
        <v>1.2069196727906665E-2</v>
      </c>
      <c r="T29" s="4">
        <f t="shared" si="8"/>
        <v>1.6085127443702055E-2</v>
      </c>
      <c r="U29" s="4">
        <f t="shared" si="8"/>
        <v>-2.7939464493597207E-3</v>
      </c>
      <c r="V29" s="4">
        <f t="shared" si="8"/>
        <v>1.771631043547834E-2</v>
      </c>
      <c r="W29" s="4">
        <f t="shared" si="8"/>
        <v>6.0765647154142188E-3</v>
      </c>
      <c r="X29" s="4">
        <f t="shared" si="8"/>
        <v>1.3723044020673677E-2</v>
      </c>
      <c r="Y29" s="4">
        <f t="shared" si="8"/>
        <v>2.5679012345679011E-2</v>
      </c>
    </row>
    <row r="30" spans="1:25" x14ac:dyDescent="0.3">
      <c r="A30" t="s">
        <v>75</v>
      </c>
      <c r="B30" s="4">
        <f t="shared" si="6"/>
        <v>2.2284882663270875E-2</v>
      </c>
      <c r="C30" s="4">
        <f t="shared" si="6"/>
        <v>1.4582710140592283E-2</v>
      </c>
      <c r="D30" s="4">
        <f t="shared" si="6"/>
        <v>1.7532963883049875E-2</v>
      </c>
      <c r="E30" s="4">
        <f t="shared" si="6"/>
        <v>1.2925392670157068E-2</v>
      </c>
      <c r="F30" s="4">
        <f t="shared" si="6"/>
        <v>1.0190095941838985E-2</v>
      </c>
      <c r="G30" s="4">
        <f t="shared" si="6"/>
        <v>1.4605273272349912E-2</v>
      </c>
      <c r="H30" s="4">
        <f t="shared" si="6"/>
        <v>-3.350654513445211E-3</v>
      </c>
      <c r="I30" s="4">
        <f t="shared" si="6"/>
        <v>2.5855594893251798E-2</v>
      </c>
      <c r="J30" s="4">
        <f t="shared" si="6"/>
        <v>1.4404067030691019E-2</v>
      </c>
      <c r="K30" s="4">
        <f t="shared" si="6"/>
        <v>1.5064679875552645E-2</v>
      </c>
      <c r="L30" s="4">
        <f t="shared" si="6"/>
        <v>2.929247408742677E-2</v>
      </c>
      <c r="N30" t="s">
        <v>75</v>
      </c>
      <c r="O30" s="4">
        <f t="shared" ref="O30:Y30" si="9">(O8-O19)/O19</f>
        <v>6.1774616248596028E-3</v>
      </c>
      <c r="P30" s="4">
        <f t="shared" si="9"/>
        <v>8.9453506727805755E-3</v>
      </c>
      <c r="Q30" s="4">
        <f t="shared" si="9"/>
        <v>8.7698393784852967E-3</v>
      </c>
      <c r="R30" s="4">
        <f t="shared" si="9"/>
        <v>6.135986733001658E-3</v>
      </c>
      <c r="S30" s="4">
        <f t="shared" si="9"/>
        <v>5.5293240556660043E-3</v>
      </c>
      <c r="T30" s="4">
        <f t="shared" si="9"/>
        <v>6.1159712007432063E-3</v>
      </c>
      <c r="U30" s="4">
        <f t="shared" si="9"/>
        <v>-5.8381984987489572E-3</v>
      </c>
      <c r="V30" s="4">
        <f t="shared" si="9"/>
        <v>8.3150984682713348E-3</v>
      </c>
      <c r="W30" s="4">
        <f t="shared" si="9"/>
        <v>-5.6169256693503085E-4</v>
      </c>
      <c r="X30" s="4">
        <f t="shared" si="9"/>
        <v>7.8112286411716842E-3</v>
      </c>
      <c r="Y30" s="4">
        <f t="shared" si="9"/>
        <v>1.7075306479859893E-2</v>
      </c>
    </row>
    <row r="31" spans="1:25" x14ac:dyDescent="0.3">
      <c r="A31" t="s">
        <v>98</v>
      </c>
      <c r="B31" s="4">
        <f t="shared" si="6"/>
        <v>1.4069026159595516E-2</v>
      </c>
      <c r="C31" s="4">
        <f t="shared" si="6"/>
        <v>9.9472967784719549E-3</v>
      </c>
      <c r="D31" s="4">
        <f t="shared" si="6"/>
        <v>1.3771961932650073E-2</v>
      </c>
      <c r="E31" s="4">
        <f t="shared" si="6"/>
        <v>7.8770120628638834E-3</v>
      </c>
      <c r="F31" s="4">
        <f t="shared" si="6"/>
        <v>7.6205871315994577E-3</v>
      </c>
      <c r="G31" s="4">
        <f t="shared" si="6"/>
        <v>1.2089940115249897E-2</v>
      </c>
      <c r="H31" s="4">
        <f t="shared" si="6"/>
        <v>-2.5988516069338995E-3</v>
      </c>
      <c r="I31" s="4">
        <f t="shared" si="6"/>
        <v>2.5948103792415168E-2</v>
      </c>
      <c r="J31" s="4">
        <f t="shared" si="6"/>
        <v>4.1107152644560153E-3</v>
      </c>
      <c r="K31" s="4">
        <f t="shared" si="6"/>
        <v>1.1453166034432449E-2</v>
      </c>
      <c r="L31" s="4">
        <f t="shared" si="6"/>
        <v>2.2679983354140659E-2</v>
      </c>
      <c r="N31" t="s">
        <v>98</v>
      </c>
      <c r="O31" s="4">
        <f t="shared" ref="O31:Y31" si="10">(O9-O20)/O20</f>
        <v>5.5379746835443038E-3</v>
      </c>
      <c r="P31" s="4">
        <f t="shared" si="10"/>
        <v>5.7895649159299704E-3</v>
      </c>
      <c r="Q31" s="4">
        <f t="shared" si="10"/>
        <v>6.220737256281186E-3</v>
      </c>
      <c r="R31" s="4">
        <f t="shared" si="10"/>
        <v>4.7966306594392234E-3</v>
      </c>
      <c r="S31" s="4">
        <f t="shared" si="10"/>
        <v>5.5645043198125641E-3</v>
      </c>
      <c r="T31" s="4">
        <f t="shared" si="10"/>
        <v>5.6623004039107619E-3</v>
      </c>
      <c r="U31" s="4">
        <f t="shared" si="10"/>
        <v>-7.3528479608524237E-3</v>
      </c>
      <c r="V31" s="4">
        <f t="shared" si="10"/>
        <v>1.0461760461760462E-2</v>
      </c>
      <c r="W31" s="4">
        <f t="shared" si="10"/>
        <v>-2.8565245617831639E-3</v>
      </c>
      <c r="X31" s="4">
        <f t="shared" si="10"/>
        <v>7.7818181818181814E-3</v>
      </c>
      <c r="Y31" s="4">
        <f t="shared" si="10"/>
        <v>1.588897827835881E-2</v>
      </c>
    </row>
    <row r="32" spans="1:25" x14ac:dyDescent="0.3">
      <c r="A32" t="s">
        <v>99</v>
      </c>
      <c r="B32" s="4">
        <f t="shared" si="6"/>
        <v>1.5176126606952244E-2</v>
      </c>
      <c r="C32" s="4">
        <f t="shared" si="6"/>
        <v>8.653618632322618E-3</v>
      </c>
      <c r="D32" s="4">
        <f t="shared" si="6"/>
        <v>1.1139184884104142E-2</v>
      </c>
      <c r="E32" s="4">
        <f t="shared" si="6"/>
        <v>7.017406303904657E-3</v>
      </c>
      <c r="F32" s="4">
        <f t="shared" si="6"/>
        <v>5.4874209121712793E-3</v>
      </c>
      <c r="G32" s="4">
        <f t="shared" si="6"/>
        <v>9.8398079269492664E-3</v>
      </c>
      <c r="H32" s="4">
        <f t="shared" si="6"/>
        <v>-5.6069732138484896E-3</v>
      </c>
      <c r="I32" s="4">
        <f t="shared" si="6"/>
        <v>1.8955574540794533E-2</v>
      </c>
      <c r="J32" s="4">
        <f t="shared" si="6"/>
        <v>2.9228286000959735E-3</v>
      </c>
      <c r="K32" s="4">
        <f t="shared" si="6"/>
        <v>1.3510419051980764E-2</v>
      </c>
      <c r="L32" s="4">
        <f t="shared" si="6"/>
        <v>2.4920886075949368E-2</v>
      </c>
      <c r="N32" t="s">
        <v>99</v>
      </c>
      <c r="O32" s="4">
        <f t="shared" ref="O32:Y32" si="11">(O10-O21)/O21</f>
        <v>8.0612105478890562E-3</v>
      </c>
      <c r="P32" s="4">
        <f t="shared" si="11"/>
        <v>4.880429477794046E-3</v>
      </c>
      <c r="Q32" s="4">
        <f t="shared" si="11"/>
        <v>4.8996494393078989E-3</v>
      </c>
      <c r="R32" s="4">
        <f t="shared" si="11"/>
        <v>5.0719509318235432E-3</v>
      </c>
      <c r="S32" s="4">
        <f t="shared" si="11"/>
        <v>5.6967038323280329E-3</v>
      </c>
      <c r="T32" s="4">
        <f t="shared" si="11"/>
        <v>6.8930403791172207E-3</v>
      </c>
      <c r="U32" s="4">
        <f t="shared" si="11"/>
        <v>-8.8535858160548059E-3</v>
      </c>
      <c r="V32" s="4">
        <f t="shared" si="11"/>
        <v>1.2439601110311505E-2</v>
      </c>
      <c r="W32" s="4">
        <f t="shared" si="11"/>
        <v>-4.5096753033781569E-4</v>
      </c>
      <c r="X32" s="4">
        <f t="shared" si="11"/>
        <v>6.7801717643513632E-3</v>
      </c>
      <c r="Y32" s="4">
        <f t="shared" si="11"/>
        <v>1.411764705882353E-2</v>
      </c>
    </row>
    <row r="33" spans="1:25" x14ac:dyDescent="0.3">
      <c r="A33" t="s">
        <v>100</v>
      </c>
      <c r="B33" s="4">
        <f>(B11-B22)/B22</f>
        <v>1.1273826127382612E-2</v>
      </c>
      <c r="C33" s="4">
        <f t="shared" ref="C33:L33" si="12">(C11-C22)/C22</f>
        <v>4.5867699040565563E-3</v>
      </c>
      <c r="D33" s="4">
        <f t="shared" si="12"/>
        <v>8.8459221120666051E-3</v>
      </c>
      <c r="E33" s="4">
        <f t="shared" si="12"/>
        <v>7.8902402251482557E-3</v>
      </c>
      <c r="F33" s="4">
        <f t="shared" si="12"/>
        <v>6.1868176304084111E-3</v>
      </c>
      <c r="G33" s="4">
        <f t="shared" si="12"/>
        <v>9.7092419522326057E-3</v>
      </c>
      <c r="H33" s="4">
        <f t="shared" si="12"/>
        <v>-6.3975292300904475E-3</v>
      </c>
      <c r="I33" s="4">
        <f t="shared" si="12"/>
        <v>2.030456852791878E-2</v>
      </c>
      <c r="J33" s="4">
        <f t="shared" si="12"/>
        <v>6.0222199148582704E-3</v>
      </c>
      <c r="K33" s="4">
        <f t="shared" si="12"/>
        <v>1.0853293413173653E-2</v>
      </c>
      <c r="L33" s="4">
        <f t="shared" si="12"/>
        <v>2.416648019691206E-2</v>
      </c>
      <c r="N33" t="s">
        <v>100</v>
      </c>
      <c r="O33" s="4">
        <f>(O11-O22)/O22</f>
        <v>6.2771115080377648E-3</v>
      </c>
      <c r="P33" s="4">
        <f t="shared" ref="P33:Y33" si="13">(P11-P22)/P22</f>
        <v>2.8762122497142223E-3</v>
      </c>
      <c r="Q33" s="4">
        <f t="shared" si="13"/>
        <v>4.3783445687678091E-3</v>
      </c>
      <c r="R33" s="4">
        <f t="shared" si="13"/>
        <v>6.0788863109048725E-3</v>
      </c>
      <c r="S33" s="4">
        <f t="shared" si="13"/>
        <v>7.9144071522790557E-3</v>
      </c>
      <c r="T33" s="4">
        <f t="shared" si="13"/>
        <v>1.0547226032256539E-2</v>
      </c>
      <c r="U33" s="4">
        <f t="shared" si="13"/>
        <v>-6.992912951681661E-3</v>
      </c>
      <c r="V33" s="4">
        <f t="shared" si="13"/>
        <v>1.9108280254777069E-2</v>
      </c>
      <c r="W33" s="4">
        <f t="shared" si="13"/>
        <v>9.1350652822957974E-3</v>
      </c>
      <c r="X33" s="4">
        <f t="shared" si="13"/>
        <v>6.9030168740412479E-3</v>
      </c>
      <c r="Y33" s="4">
        <f t="shared" si="13"/>
        <v>2.214882455799495E-2</v>
      </c>
    </row>
    <row r="34" spans="1:25" x14ac:dyDescent="0.3">
      <c r="A34" t="s">
        <v>101</v>
      </c>
      <c r="B34" s="4">
        <f t="shared" si="6"/>
        <v>1.0195588847274241E-2</v>
      </c>
      <c r="C34" s="4">
        <f t="shared" si="6"/>
        <v>3.9642440730664596E-3</v>
      </c>
      <c r="D34" s="4">
        <f t="shared" si="6"/>
        <v>6.2189678519484429E-3</v>
      </c>
      <c r="E34" s="4">
        <f t="shared" si="6"/>
        <v>7.9825834542815669E-3</v>
      </c>
      <c r="F34" s="4">
        <f t="shared" si="6"/>
        <v>7.8271759549154666E-3</v>
      </c>
      <c r="G34" s="4">
        <f t="shared" si="6"/>
        <v>1.4736090024113602E-2</v>
      </c>
      <c r="H34" s="4">
        <f t="shared" si="6"/>
        <v>-2.3140782736976078E-3</v>
      </c>
      <c r="I34" s="4">
        <f t="shared" si="6"/>
        <v>1.9973220263334077E-2</v>
      </c>
      <c r="J34" s="4">
        <f t="shared" si="6"/>
        <v>8.4110592938041306E-3</v>
      </c>
      <c r="K34" s="4">
        <f t="shared" si="6"/>
        <v>8.6552332104503932E-3</v>
      </c>
      <c r="L34" s="4">
        <f t="shared" si="6"/>
        <v>2.3826979472140762E-2</v>
      </c>
      <c r="N34" t="s">
        <v>101</v>
      </c>
      <c r="O34" s="4">
        <f t="shared" ref="O34:Y34" si="14">(O12-O23)/O23</f>
        <v>5.8015267175572519E-3</v>
      </c>
      <c r="P34" s="4">
        <f t="shared" si="14"/>
        <v>4.7983610092732368E-3</v>
      </c>
      <c r="Q34" s="4">
        <f t="shared" si="14"/>
        <v>6.7195489707617675E-3</v>
      </c>
      <c r="R34" s="4">
        <f t="shared" si="14"/>
        <v>9.8856758574310689E-3</v>
      </c>
      <c r="S34" s="4">
        <f t="shared" si="14"/>
        <v>1.2209944751381216E-2</v>
      </c>
      <c r="T34" s="4">
        <f t="shared" si="14"/>
        <v>1.5329586101175269E-2</v>
      </c>
      <c r="U34" s="4">
        <f t="shared" si="14"/>
        <v>1.5075850372185055E-4</v>
      </c>
      <c r="V34" s="4">
        <f t="shared" si="14"/>
        <v>2.6434809731752964E-2</v>
      </c>
      <c r="W34" s="4">
        <f t="shared" si="14"/>
        <v>1.2010940658817934E-2</v>
      </c>
      <c r="X34" s="4">
        <f t="shared" si="14"/>
        <v>6.379585326953748E-3</v>
      </c>
      <c r="Y34" s="4">
        <f t="shared" si="14"/>
        <v>3.2164513577643029E-2</v>
      </c>
    </row>
    <row r="35" spans="1:25" x14ac:dyDescent="0.3">
      <c r="A35" t="s">
        <v>76</v>
      </c>
      <c r="B35" s="4">
        <f t="shared" si="6"/>
        <v>1.3392857142857142E-2</v>
      </c>
      <c r="C35" s="4">
        <f t="shared" si="6"/>
        <v>8.1225770721801739E-3</v>
      </c>
      <c r="D35" s="4">
        <f t="shared" si="6"/>
        <v>1.5257931702591427E-2</v>
      </c>
      <c r="E35" s="4">
        <f t="shared" si="6"/>
        <v>1.2877186238708437E-2</v>
      </c>
      <c r="F35" s="4">
        <f t="shared" si="6"/>
        <v>1.4018691588785047E-2</v>
      </c>
      <c r="G35" s="4">
        <f t="shared" si="6"/>
        <v>1.4382102272727272E-2</v>
      </c>
      <c r="H35" s="4">
        <f t="shared" si="6"/>
        <v>3.3438715953307391E-3</v>
      </c>
      <c r="I35" s="4">
        <f t="shared" si="6"/>
        <v>2.2666068222621186E-2</v>
      </c>
      <c r="J35" s="4">
        <f t="shared" si="6"/>
        <v>1.2956419316843345E-2</v>
      </c>
      <c r="K35" s="4">
        <f t="shared" si="6"/>
        <v>7.4016361511492013E-3</v>
      </c>
      <c r="L35" s="4">
        <f t="shared" si="6"/>
        <v>3.1635802469135804E-2</v>
      </c>
      <c r="N35" t="s">
        <v>76</v>
      </c>
      <c r="O35" s="4">
        <f t="shared" ref="O35:Y35" si="15">(O13-O24)/O24</f>
        <v>1.7526217497485994E-2</v>
      </c>
      <c r="P35" s="4">
        <f t="shared" si="15"/>
        <v>1.2280184693977797E-2</v>
      </c>
      <c r="Q35" s="4">
        <f t="shared" si="15"/>
        <v>1.1822660098522168E-2</v>
      </c>
      <c r="R35" s="4">
        <f t="shared" si="15"/>
        <v>1.7225325884543761E-2</v>
      </c>
      <c r="S35" s="4">
        <f t="shared" si="15"/>
        <v>1.6314966783899962E-2</v>
      </c>
      <c r="T35" s="4">
        <f t="shared" si="15"/>
        <v>2.2287023536763175E-2</v>
      </c>
      <c r="U35" s="4">
        <f t="shared" si="15"/>
        <v>8.4509548096311227E-3</v>
      </c>
      <c r="V35" s="4">
        <f t="shared" si="15"/>
        <v>3.2813273897969293E-2</v>
      </c>
      <c r="W35" s="4">
        <f t="shared" si="15"/>
        <v>1.3767565514622104E-2</v>
      </c>
      <c r="X35" s="4">
        <f t="shared" si="15"/>
        <v>8.4095968340341335E-3</v>
      </c>
      <c r="Y35" s="4">
        <f t="shared" si="15"/>
        <v>2.4311926605504589E-2</v>
      </c>
    </row>
    <row r="36" spans="1:25" x14ac:dyDescent="0.3">
      <c r="A36" s="8" t="s">
        <v>92</v>
      </c>
      <c r="B36" s="4">
        <f t="shared" si="6"/>
        <v>3.1944338640461138E-2</v>
      </c>
      <c r="C36" s="4">
        <f t="shared" si="6"/>
        <v>2.3701554296272683E-2</v>
      </c>
      <c r="D36" s="4">
        <f t="shared" si="6"/>
        <v>2.513223598256303E-2</v>
      </c>
      <c r="E36" s="4">
        <f t="shared" si="6"/>
        <v>2.059087498344785E-2</v>
      </c>
      <c r="F36" s="4">
        <f t="shared" si="6"/>
        <v>1.8944458548418943E-2</v>
      </c>
      <c r="G36" s="4">
        <f t="shared" si="6"/>
        <v>2.6522743671785601E-2</v>
      </c>
      <c r="H36" s="4">
        <f t="shared" si="6"/>
        <v>5.6592107655937442E-3</v>
      </c>
      <c r="I36" s="4">
        <f t="shared" si="6"/>
        <v>3.9598131562693019E-2</v>
      </c>
      <c r="J36" s="4">
        <f t="shared" si="6"/>
        <v>1.8502363353741714E-2</v>
      </c>
      <c r="K36" s="4">
        <f t="shared" si="6"/>
        <v>2.5134978924961585E-2</v>
      </c>
      <c r="L36" s="4">
        <f t="shared" si="6"/>
        <v>4.6326694389727877E-2</v>
      </c>
      <c r="N36" s="8" t="s">
        <v>92</v>
      </c>
      <c r="O36" s="4">
        <f t="shared" ref="O36:Y36" si="16">(O14-O25)/O25</f>
        <v>1.2829813742962133E-2</v>
      </c>
      <c r="P36" s="4">
        <f t="shared" si="16"/>
        <v>1.0685921431570482E-2</v>
      </c>
      <c r="Q36" s="4">
        <f t="shared" si="16"/>
        <v>9.7802160841016367E-3</v>
      </c>
      <c r="R36" s="4">
        <f t="shared" si="16"/>
        <v>1.0457342842972204E-2</v>
      </c>
      <c r="S36" s="4">
        <f t="shared" si="16"/>
        <v>1.1070743443826426E-2</v>
      </c>
      <c r="T36" s="4">
        <f t="shared" si="16"/>
        <v>1.3890023694746303E-2</v>
      </c>
      <c r="U36" s="4">
        <f t="shared" si="16"/>
        <v>-2.0687527470669778E-3</v>
      </c>
      <c r="V36" s="4">
        <f t="shared" si="16"/>
        <v>2.1568854076833486E-2</v>
      </c>
      <c r="W36" s="4">
        <f t="shared" si="16"/>
        <v>9.0027352808149837E-3</v>
      </c>
      <c r="X36" s="4">
        <f t="shared" si="16"/>
        <v>1.1750740256622295E-2</v>
      </c>
      <c r="Y36" s="4">
        <f t="shared" si="16"/>
        <v>3.1489864199960638E-2</v>
      </c>
    </row>
    <row r="37" spans="1:25" x14ac:dyDescent="0.3">
      <c r="B37" s="62" t="s">
        <v>91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O37" s="62" t="s">
        <v>91</v>
      </c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3">
      <c r="A38" t="s">
        <v>72</v>
      </c>
      <c r="B38" s="2">
        <f>B5-B16</f>
        <v>675</v>
      </c>
      <c r="C38" s="2">
        <f t="shared" ref="C38:L38" si="17">C5-C16</f>
        <v>753</v>
      </c>
      <c r="D38" s="2">
        <f t="shared" si="17"/>
        <v>1012</v>
      </c>
      <c r="E38" s="2">
        <f t="shared" si="17"/>
        <v>570</v>
      </c>
      <c r="F38" s="2">
        <f t="shared" si="17"/>
        <v>649</v>
      </c>
      <c r="G38" s="2">
        <f t="shared" si="17"/>
        <v>679</v>
      </c>
      <c r="H38" s="2">
        <f t="shared" si="17"/>
        <v>947</v>
      </c>
      <c r="I38" s="2">
        <f t="shared" si="17"/>
        <v>637</v>
      </c>
      <c r="J38" s="2">
        <f t="shared" si="17"/>
        <v>553</v>
      </c>
      <c r="K38" s="2">
        <f t="shared" si="17"/>
        <v>301</v>
      </c>
      <c r="L38" s="2">
        <f t="shared" si="17"/>
        <v>243</v>
      </c>
      <c r="N38" t="s">
        <v>72</v>
      </c>
      <c r="O38" s="2">
        <f>O5-O16</f>
        <v>400</v>
      </c>
      <c r="P38" s="2">
        <f t="shared" ref="P38:Y38" si="18">P5-P16</f>
        <v>422</v>
      </c>
      <c r="Q38" s="2">
        <f t="shared" si="18"/>
        <v>436</v>
      </c>
      <c r="R38" s="2">
        <f t="shared" si="18"/>
        <v>333</v>
      </c>
      <c r="S38" s="2">
        <f t="shared" si="18"/>
        <v>401</v>
      </c>
      <c r="T38" s="2">
        <f t="shared" si="18"/>
        <v>370</v>
      </c>
      <c r="U38" s="2">
        <f t="shared" si="18"/>
        <v>416</v>
      </c>
      <c r="V38" s="2">
        <f t="shared" si="18"/>
        <v>390</v>
      </c>
      <c r="W38" s="2">
        <f t="shared" si="18"/>
        <v>385</v>
      </c>
      <c r="X38" s="2">
        <f t="shared" si="18"/>
        <v>183</v>
      </c>
      <c r="Y38" s="2">
        <f t="shared" si="18"/>
        <v>186</v>
      </c>
    </row>
    <row r="39" spans="1:25" x14ac:dyDescent="0.3">
      <c r="A39" t="s">
        <v>73</v>
      </c>
      <c r="B39" s="2">
        <f t="shared" ref="B39:L47" si="19">B6-B17</f>
        <v>1464</v>
      </c>
      <c r="C39" s="2">
        <f t="shared" si="19"/>
        <v>1606</v>
      </c>
      <c r="D39" s="2">
        <f t="shared" si="19"/>
        <v>2283</v>
      </c>
      <c r="E39" s="2">
        <f t="shared" si="19"/>
        <v>1129</v>
      </c>
      <c r="F39" s="2">
        <f t="shared" si="19"/>
        <v>1443</v>
      </c>
      <c r="G39" s="2">
        <f t="shared" si="19"/>
        <v>1431</v>
      </c>
      <c r="H39" s="2">
        <f t="shared" si="19"/>
        <v>2351</v>
      </c>
      <c r="I39" s="2">
        <f t="shared" si="19"/>
        <v>1342</v>
      </c>
      <c r="J39" s="2">
        <f t="shared" si="19"/>
        <v>964</v>
      </c>
      <c r="K39" s="2">
        <f t="shared" si="19"/>
        <v>645</v>
      </c>
      <c r="L39" s="2">
        <f t="shared" si="19"/>
        <v>398</v>
      </c>
      <c r="N39" t="s">
        <v>73</v>
      </c>
      <c r="O39" s="2">
        <f t="shared" ref="O39:Y39" si="20">O6-O17</f>
        <v>388</v>
      </c>
      <c r="P39" s="2">
        <f t="shared" si="20"/>
        <v>510</v>
      </c>
      <c r="Q39" s="2">
        <f t="shared" si="20"/>
        <v>605</v>
      </c>
      <c r="R39" s="2">
        <f t="shared" si="20"/>
        <v>314</v>
      </c>
      <c r="S39" s="2">
        <f t="shared" si="20"/>
        <v>415</v>
      </c>
      <c r="T39" s="2">
        <f t="shared" si="20"/>
        <v>393</v>
      </c>
      <c r="U39" s="2">
        <f t="shared" si="20"/>
        <v>496</v>
      </c>
      <c r="V39" s="2">
        <f t="shared" si="20"/>
        <v>435</v>
      </c>
      <c r="W39" s="2">
        <f t="shared" si="20"/>
        <v>340</v>
      </c>
      <c r="X39" s="2">
        <f t="shared" si="20"/>
        <v>209</v>
      </c>
      <c r="Y39" s="2">
        <f t="shared" si="20"/>
        <v>237</v>
      </c>
    </row>
    <row r="40" spans="1:25" x14ac:dyDescent="0.3">
      <c r="A40" t="s">
        <v>74</v>
      </c>
      <c r="B40" s="2">
        <f t="shared" si="19"/>
        <v>394</v>
      </c>
      <c r="C40" s="2">
        <f t="shared" si="19"/>
        <v>344</v>
      </c>
      <c r="D40" s="2">
        <f t="shared" si="19"/>
        <v>600</v>
      </c>
      <c r="E40" s="2">
        <f t="shared" si="19"/>
        <v>244</v>
      </c>
      <c r="F40" s="2">
        <f t="shared" si="19"/>
        <v>317</v>
      </c>
      <c r="G40" s="2">
        <f t="shared" si="19"/>
        <v>335</v>
      </c>
      <c r="H40" s="2">
        <f t="shared" si="19"/>
        <v>234</v>
      </c>
      <c r="I40" s="2">
        <f t="shared" si="19"/>
        <v>467</v>
      </c>
      <c r="J40" s="2">
        <f t="shared" si="19"/>
        <v>212</v>
      </c>
      <c r="K40" s="2">
        <f t="shared" si="19"/>
        <v>222</v>
      </c>
      <c r="L40" s="2">
        <f t="shared" si="19"/>
        <v>115</v>
      </c>
      <c r="N40" t="s">
        <v>74</v>
      </c>
      <c r="O40" s="2">
        <f t="shared" ref="O40:Y40" si="21">O7-O18</f>
        <v>149</v>
      </c>
      <c r="P40" s="2">
        <f t="shared" si="21"/>
        <v>147</v>
      </c>
      <c r="Q40" s="2">
        <f t="shared" si="21"/>
        <v>284</v>
      </c>
      <c r="R40" s="2">
        <f t="shared" si="21"/>
        <v>98</v>
      </c>
      <c r="S40" s="2">
        <f t="shared" si="21"/>
        <v>180</v>
      </c>
      <c r="T40" s="2">
        <f t="shared" si="21"/>
        <v>195</v>
      </c>
      <c r="U40" s="2">
        <f t="shared" si="21"/>
        <v>-96</v>
      </c>
      <c r="V40" s="2">
        <f t="shared" si="21"/>
        <v>155</v>
      </c>
      <c r="W40" s="2">
        <f t="shared" si="21"/>
        <v>60</v>
      </c>
      <c r="X40" s="2">
        <f t="shared" si="21"/>
        <v>77</v>
      </c>
      <c r="Y40" s="2">
        <f t="shared" si="21"/>
        <v>52</v>
      </c>
    </row>
    <row r="41" spans="1:25" x14ac:dyDescent="0.3">
      <c r="A41" t="s">
        <v>75</v>
      </c>
      <c r="B41" s="2">
        <f t="shared" si="19"/>
        <v>245</v>
      </c>
      <c r="C41" s="2">
        <f t="shared" si="19"/>
        <v>195</v>
      </c>
      <c r="D41" s="2">
        <f t="shared" si="19"/>
        <v>367</v>
      </c>
      <c r="E41" s="2">
        <f t="shared" si="19"/>
        <v>158</v>
      </c>
      <c r="F41" s="2">
        <f t="shared" si="19"/>
        <v>171</v>
      </c>
      <c r="G41" s="2">
        <f t="shared" si="19"/>
        <v>190</v>
      </c>
      <c r="H41" s="2">
        <f t="shared" si="19"/>
        <v>-118</v>
      </c>
      <c r="I41" s="2">
        <f t="shared" si="19"/>
        <v>241</v>
      </c>
      <c r="J41" s="2">
        <f t="shared" si="19"/>
        <v>153</v>
      </c>
      <c r="K41" s="2">
        <f t="shared" si="19"/>
        <v>92</v>
      </c>
      <c r="L41" s="2">
        <f t="shared" si="19"/>
        <v>65</v>
      </c>
      <c r="N41" t="s">
        <v>75</v>
      </c>
      <c r="O41" s="2">
        <f t="shared" ref="O41:Y41" si="22">O8-O19</f>
        <v>66</v>
      </c>
      <c r="P41" s="2">
        <f t="shared" si="22"/>
        <v>119</v>
      </c>
      <c r="Q41" s="2">
        <f t="shared" si="22"/>
        <v>184</v>
      </c>
      <c r="R41" s="2">
        <f t="shared" si="22"/>
        <v>74</v>
      </c>
      <c r="S41" s="2">
        <f t="shared" si="22"/>
        <v>89</v>
      </c>
      <c r="T41" s="2">
        <f t="shared" si="22"/>
        <v>79</v>
      </c>
      <c r="U41" s="2">
        <f t="shared" si="22"/>
        <v>-210</v>
      </c>
      <c r="V41" s="2">
        <f t="shared" si="22"/>
        <v>76</v>
      </c>
      <c r="W41" s="2">
        <f t="shared" si="22"/>
        <v>-6</v>
      </c>
      <c r="X41" s="2">
        <f t="shared" si="22"/>
        <v>48</v>
      </c>
      <c r="Y41" s="2">
        <f t="shared" si="22"/>
        <v>39</v>
      </c>
    </row>
    <row r="42" spans="1:25" x14ac:dyDescent="0.3">
      <c r="A42" t="s">
        <v>98</v>
      </c>
      <c r="B42" s="2">
        <f t="shared" si="19"/>
        <v>320</v>
      </c>
      <c r="C42" s="2">
        <f t="shared" si="19"/>
        <v>285</v>
      </c>
      <c r="D42" s="2">
        <f t="shared" si="19"/>
        <v>602</v>
      </c>
      <c r="E42" s="2">
        <f t="shared" si="19"/>
        <v>207</v>
      </c>
      <c r="F42" s="2">
        <f t="shared" si="19"/>
        <v>264</v>
      </c>
      <c r="G42" s="2">
        <f t="shared" si="19"/>
        <v>321</v>
      </c>
      <c r="H42" s="2">
        <f t="shared" si="19"/>
        <v>-191</v>
      </c>
      <c r="I42" s="2">
        <f t="shared" si="19"/>
        <v>481</v>
      </c>
      <c r="J42" s="2">
        <f t="shared" si="19"/>
        <v>90</v>
      </c>
      <c r="K42" s="2">
        <f t="shared" si="19"/>
        <v>157</v>
      </c>
      <c r="L42" s="2">
        <f t="shared" si="19"/>
        <v>109</v>
      </c>
      <c r="N42" t="s">
        <v>98</v>
      </c>
      <c r="O42" s="2">
        <f t="shared" ref="O42:Y42" si="23">O9-O20</f>
        <v>126</v>
      </c>
      <c r="P42" s="2">
        <f t="shared" si="23"/>
        <v>167</v>
      </c>
      <c r="Q42" s="2">
        <f t="shared" si="23"/>
        <v>283</v>
      </c>
      <c r="R42" s="2">
        <f t="shared" si="23"/>
        <v>123</v>
      </c>
      <c r="S42" s="2">
        <f t="shared" si="23"/>
        <v>190</v>
      </c>
      <c r="T42" s="2">
        <f t="shared" si="23"/>
        <v>150</v>
      </c>
      <c r="U42" s="2">
        <f t="shared" si="23"/>
        <v>-580</v>
      </c>
      <c r="V42" s="2">
        <f t="shared" si="23"/>
        <v>203</v>
      </c>
      <c r="W42" s="2">
        <f t="shared" si="23"/>
        <v>-66</v>
      </c>
      <c r="X42" s="2">
        <f t="shared" si="23"/>
        <v>107</v>
      </c>
      <c r="Y42" s="2">
        <f t="shared" si="23"/>
        <v>79</v>
      </c>
    </row>
    <row r="43" spans="1:25" x14ac:dyDescent="0.3">
      <c r="A43" t="s">
        <v>99</v>
      </c>
      <c r="B43" s="2">
        <f t="shared" si="19"/>
        <v>327</v>
      </c>
      <c r="C43" s="2">
        <f t="shared" si="19"/>
        <v>256</v>
      </c>
      <c r="D43" s="2">
        <f t="shared" si="19"/>
        <v>507</v>
      </c>
      <c r="E43" s="2">
        <f t="shared" si="19"/>
        <v>179</v>
      </c>
      <c r="F43" s="2">
        <f t="shared" si="19"/>
        <v>183</v>
      </c>
      <c r="G43" s="2">
        <f t="shared" si="19"/>
        <v>250</v>
      </c>
      <c r="H43" s="2">
        <f t="shared" si="19"/>
        <v>-458</v>
      </c>
      <c r="I43" s="2">
        <f t="shared" si="19"/>
        <v>355</v>
      </c>
      <c r="J43" s="2">
        <f t="shared" si="19"/>
        <v>67</v>
      </c>
      <c r="K43" s="2">
        <f t="shared" si="19"/>
        <v>177</v>
      </c>
      <c r="L43" s="2">
        <f t="shared" si="19"/>
        <v>126</v>
      </c>
      <c r="N43" t="s">
        <v>99</v>
      </c>
      <c r="O43" s="2">
        <f t="shared" ref="O43:Y43" si="24">O10-O21</f>
        <v>177</v>
      </c>
      <c r="P43" s="2">
        <f t="shared" si="24"/>
        <v>150</v>
      </c>
      <c r="Q43" s="2">
        <f t="shared" si="24"/>
        <v>239</v>
      </c>
      <c r="R43" s="2">
        <f t="shared" si="24"/>
        <v>129</v>
      </c>
      <c r="S43" s="2">
        <f t="shared" si="24"/>
        <v>187</v>
      </c>
      <c r="T43" s="2">
        <f t="shared" si="24"/>
        <v>176</v>
      </c>
      <c r="U43" s="2">
        <f t="shared" si="24"/>
        <v>-778</v>
      </c>
      <c r="V43" s="2">
        <f t="shared" si="24"/>
        <v>242</v>
      </c>
      <c r="W43" s="2">
        <f t="shared" si="24"/>
        <v>-11</v>
      </c>
      <c r="X43" s="2">
        <f t="shared" si="24"/>
        <v>90</v>
      </c>
      <c r="Y43" s="2">
        <f t="shared" si="24"/>
        <v>78</v>
      </c>
    </row>
    <row r="44" spans="1:25" x14ac:dyDescent="0.3">
      <c r="A44" t="s">
        <v>100</v>
      </c>
      <c r="B44" s="2">
        <f t="shared" si="19"/>
        <v>194</v>
      </c>
      <c r="C44" s="2">
        <f t="shared" si="19"/>
        <v>109</v>
      </c>
      <c r="D44" s="2">
        <f t="shared" si="19"/>
        <v>323</v>
      </c>
      <c r="E44" s="2">
        <f t="shared" si="19"/>
        <v>157</v>
      </c>
      <c r="F44" s="2">
        <f t="shared" si="19"/>
        <v>153</v>
      </c>
      <c r="G44" s="2">
        <f t="shared" si="19"/>
        <v>187</v>
      </c>
      <c r="H44" s="2">
        <f t="shared" si="19"/>
        <v>-406</v>
      </c>
      <c r="I44" s="2">
        <f t="shared" si="19"/>
        <v>300</v>
      </c>
      <c r="J44" s="2">
        <f t="shared" si="19"/>
        <v>116</v>
      </c>
      <c r="K44" s="2">
        <f t="shared" si="19"/>
        <v>116</v>
      </c>
      <c r="L44" s="2">
        <f t="shared" si="19"/>
        <v>108</v>
      </c>
      <c r="N44" t="s">
        <v>100</v>
      </c>
      <c r="O44" s="2">
        <f t="shared" ref="O44:Y44" si="25">O11-O22</f>
        <v>123</v>
      </c>
      <c r="P44" s="2">
        <f t="shared" si="25"/>
        <v>78</v>
      </c>
      <c r="Q44" s="2">
        <f t="shared" si="25"/>
        <v>189</v>
      </c>
      <c r="R44" s="2">
        <f t="shared" si="25"/>
        <v>131</v>
      </c>
      <c r="S44" s="2">
        <f t="shared" si="25"/>
        <v>216</v>
      </c>
      <c r="T44" s="2">
        <f t="shared" si="25"/>
        <v>223</v>
      </c>
      <c r="U44" s="2">
        <f t="shared" si="25"/>
        <v>-520</v>
      </c>
      <c r="V44" s="2">
        <f t="shared" si="25"/>
        <v>321</v>
      </c>
      <c r="W44" s="2">
        <f t="shared" si="25"/>
        <v>205</v>
      </c>
      <c r="X44" s="2">
        <f t="shared" si="25"/>
        <v>81</v>
      </c>
      <c r="Y44" s="2">
        <f t="shared" si="25"/>
        <v>114</v>
      </c>
    </row>
    <row r="45" spans="1:25" x14ac:dyDescent="0.3">
      <c r="A45" t="s">
        <v>101</v>
      </c>
      <c r="B45" s="2">
        <f t="shared" si="19"/>
        <v>98</v>
      </c>
      <c r="C45" s="2">
        <f t="shared" si="19"/>
        <v>51</v>
      </c>
      <c r="D45" s="2">
        <f t="shared" si="19"/>
        <v>124</v>
      </c>
      <c r="E45" s="2">
        <f t="shared" si="19"/>
        <v>88</v>
      </c>
      <c r="F45" s="2">
        <f t="shared" si="19"/>
        <v>100</v>
      </c>
      <c r="G45" s="2">
        <f t="shared" si="19"/>
        <v>165</v>
      </c>
      <c r="H45" s="2">
        <f t="shared" si="19"/>
        <v>-80</v>
      </c>
      <c r="I45" s="2">
        <f t="shared" si="19"/>
        <v>179</v>
      </c>
      <c r="J45" s="2">
        <f t="shared" si="19"/>
        <v>101</v>
      </c>
      <c r="K45" s="2">
        <f t="shared" si="19"/>
        <v>54</v>
      </c>
      <c r="L45" s="2">
        <f t="shared" si="19"/>
        <v>65</v>
      </c>
      <c r="N45" t="s">
        <v>101</v>
      </c>
      <c r="O45" s="2">
        <f t="shared" ref="O45:Y45" si="26">O12-O23</f>
        <v>76</v>
      </c>
      <c r="P45" s="2">
        <f t="shared" si="26"/>
        <v>89</v>
      </c>
      <c r="Q45" s="2">
        <f t="shared" si="26"/>
        <v>205</v>
      </c>
      <c r="R45" s="2">
        <f t="shared" si="26"/>
        <v>147</v>
      </c>
      <c r="S45" s="2">
        <f t="shared" si="26"/>
        <v>221</v>
      </c>
      <c r="T45" s="2">
        <f t="shared" si="26"/>
        <v>240</v>
      </c>
      <c r="U45" s="2">
        <f t="shared" si="26"/>
        <v>8</v>
      </c>
      <c r="V45" s="2">
        <f t="shared" si="26"/>
        <v>339</v>
      </c>
      <c r="W45" s="2">
        <f t="shared" si="26"/>
        <v>202</v>
      </c>
      <c r="X45" s="2">
        <f t="shared" si="26"/>
        <v>52</v>
      </c>
      <c r="Y45" s="2">
        <f t="shared" si="26"/>
        <v>122</v>
      </c>
    </row>
    <row r="46" spans="1:25" x14ac:dyDescent="0.3">
      <c r="A46" t="s">
        <v>76</v>
      </c>
      <c r="B46" s="2">
        <f t="shared" si="19"/>
        <v>57</v>
      </c>
      <c r="C46" s="2">
        <f t="shared" si="19"/>
        <v>44</v>
      </c>
      <c r="D46" s="2">
        <f t="shared" si="19"/>
        <v>126</v>
      </c>
      <c r="E46" s="2">
        <f t="shared" si="19"/>
        <v>67</v>
      </c>
      <c r="F46" s="2">
        <f t="shared" si="19"/>
        <v>78</v>
      </c>
      <c r="G46" s="2">
        <f t="shared" si="19"/>
        <v>81</v>
      </c>
      <c r="H46" s="2">
        <f t="shared" si="19"/>
        <v>55</v>
      </c>
      <c r="I46" s="2">
        <f t="shared" si="19"/>
        <v>101</v>
      </c>
      <c r="J46" s="2">
        <f t="shared" si="19"/>
        <v>77</v>
      </c>
      <c r="K46" s="2">
        <f t="shared" si="19"/>
        <v>19</v>
      </c>
      <c r="L46" s="2">
        <f t="shared" si="19"/>
        <v>41</v>
      </c>
      <c r="N46" t="s">
        <v>76</v>
      </c>
      <c r="O46" s="2">
        <f t="shared" ref="O46:Y46" si="27">O13-O24</f>
        <v>122</v>
      </c>
      <c r="P46" s="2">
        <f t="shared" si="27"/>
        <v>125</v>
      </c>
      <c r="Q46" s="2">
        <f t="shared" si="27"/>
        <v>192</v>
      </c>
      <c r="R46" s="2">
        <f t="shared" si="27"/>
        <v>148</v>
      </c>
      <c r="S46" s="2">
        <f t="shared" si="27"/>
        <v>167</v>
      </c>
      <c r="T46" s="2">
        <f t="shared" si="27"/>
        <v>214</v>
      </c>
      <c r="U46" s="2">
        <f t="shared" si="27"/>
        <v>285</v>
      </c>
      <c r="V46" s="2">
        <f t="shared" si="27"/>
        <v>265</v>
      </c>
      <c r="W46" s="2">
        <f t="shared" si="27"/>
        <v>145</v>
      </c>
      <c r="X46" s="2">
        <f t="shared" si="27"/>
        <v>34</v>
      </c>
      <c r="Y46" s="2">
        <f t="shared" si="27"/>
        <v>53</v>
      </c>
    </row>
    <row r="47" spans="1:25" x14ac:dyDescent="0.3">
      <c r="A47" s="8" t="s">
        <v>92</v>
      </c>
      <c r="B47" s="2">
        <f t="shared" si="19"/>
        <v>3774</v>
      </c>
      <c r="C47" s="2">
        <f t="shared" si="19"/>
        <v>3643</v>
      </c>
      <c r="D47" s="2">
        <f t="shared" si="19"/>
        <v>5944</v>
      </c>
      <c r="E47" s="2">
        <f t="shared" si="19"/>
        <v>2799</v>
      </c>
      <c r="F47" s="2">
        <f t="shared" si="19"/>
        <v>3358</v>
      </c>
      <c r="G47" s="2">
        <f t="shared" si="19"/>
        <v>3639</v>
      </c>
      <c r="H47" s="2">
        <f t="shared" si="19"/>
        <v>2334</v>
      </c>
      <c r="I47" s="2">
        <f t="shared" si="19"/>
        <v>4103</v>
      </c>
      <c r="J47" s="2">
        <f t="shared" si="19"/>
        <v>2333</v>
      </c>
      <c r="K47" s="2">
        <f t="shared" si="19"/>
        <v>1783</v>
      </c>
      <c r="L47" s="2">
        <f t="shared" si="19"/>
        <v>1270</v>
      </c>
      <c r="N47" s="8" t="s">
        <v>92</v>
      </c>
      <c r="O47" s="2">
        <f t="shared" ref="O47:Y47" si="28">O14-O25</f>
        <v>1627</v>
      </c>
      <c r="P47" s="2">
        <f t="shared" si="28"/>
        <v>1807</v>
      </c>
      <c r="Q47" s="2">
        <f t="shared" si="28"/>
        <v>2617</v>
      </c>
      <c r="R47" s="2">
        <f t="shared" si="28"/>
        <v>1497</v>
      </c>
      <c r="S47" s="2">
        <f t="shared" si="28"/>
        <v>2066</v>
      </c>
      <c r="T47" s="2">
        <f t="shared" si="28"/>
        <v>2040</v>
      </c>
      <c r="U47" s="2">
        <f t="shared" si="28"/>
        <v>-979</v>
      </c>
      <c r="V47" s="2">
        <f t="shared" si="28"/>
        <v>2426</v>
      </c>
      <c r="W47" s="2">
        <f t="shared" si="28"/>
        <v>1254</v>
      </c>
      <c r="X47" s="2">
        <f t="shared" si="28"/>
        <v>881</v>
      </c>
      <c r="Y47" s="2">
        <f t="shared" si="28"/>
        <v>960</v>
      </c>
    </row>
    <row r="50" spans="14:14" x14ac:dyDescent="0.3">
      <c r="N50" t="s">
        <v>66</v>
      </c>
    </row>
    <row r="51" spans="14:14" x14ac:dyDescent="0.3">
      <c r="N51" t="s">
        <v>94</v>
      </c>
    </row>
    <row r="52" spans="14:14" x14ac:dyDescent="0.3">
      <c r="N52" t="s">
        <v>95</v>
      </c>
    </row>
    <row r="53" spans="14:14" x14ac:dyDescent="0.3">
      <c r="N53" t="s">
        <v>96</v>
      </c>
    </row>
  </sheetData>
  <mergeCells count="8">
    <mergeCell ref="B4:L4"/>
    <mergeCell ref="O4:Y4"/>
    <mergeCell ref="B15:L15"/>
    <mergeCell ref="B26:L26"/>
    <mergeCell ref="B37:L37"/>
    <mergeCell ref="O15:Y15"/>
    <mergeCell ref="O26:Y26"/>
    <mergeCell ref="O37:Y37"/>
  </mergeCells>
  <conditionalFormatting sqref="B27:L3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Y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8:Y4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L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3"/>
  <sheetViews>
    <sheetView topLeftCell="I1" workbookViewId="0">
      <selection activeCell="I1" sqref="I1"/>
    </sheetView>
  </sheetViews>
  <sheetFormatPr defaultRowHeight="14.4" x14ac:dyDescent="0.3"/>
  <cols>
    <col min="2" max="12" width="10" customWidth="1"/>
    <col min="13" max="13" width="5.109375" customWidth="1"/>
    <col min="15" max="25" width="10" customWidth="1"/>
  </cols>
  <sheetData>
    <row r="3" spans="1:25" ht="94.2" x14ac:dyDescent="0.3">
      <c r="A3" s="10" t="s">
        <v>88</v>
      </c>
      <c r="B3" s="7" t="s">
        <v>77</v>
      </c>
      <c r="C3" s="7" t="s">
        <v>78</v>
      </c>
      <c r="D3" s="7" t="s">
        <v>79</v>
      </c>
      <c r="E3" s="7" t="s">
        <v>80</v>
      </c>
      <c r="F3" s="7" t="s">
        <v>81</v>
      </c>
      <c r="G3" s="7" t="s">
        <v>82</v>
      </c>
      <c r="H3" s="7" t="s">
        <v>83</v>
      </c>
      <c r="I3" s="7" t="s">
        <v>84</v>
      </c>
      <c r="J3" s="7" t="s">
        <v>85</v>
      </c>
      <c r="K3" s="7" t="s">
        <v>86</v>
      </c>
      <c r="L3" s="7" t="s">
        <v>87</v>
      </c>
      <c r="N3" s="10" t="s">
        <v>93</v>
      </c>
      <c r="O3" s="7" t="s">
        <v>77</v>
      </c>
      <c r="P3" s="7" t="s">
        <v>78</v>
      </c>
      <c r="Q3" s="7" t="s">
        <v>79</v>
      </c>
      <c r="R3" s="7" t="s">
        <v>80</v>
      </c>
      <c r="S3" s="7" t="s">
        <v>81</v>
      </c>
      <c r="T3" s="7" t="s">
        <v>82</v>
      </c>
      <c r="U3" s="7" t="s">
        <v>83</v>
      </c>
      <c r="V3" s="7" t="s">
        <v>84</v>
      </c>
      <c r="W3" s="7" t="s">
        <v>85</v>
      </c>
      <c r="X3" s="7" t="s">
        <v>86</v>
      </c>
      <c r="Y3" s="7" t="s">
        <v>87</v>
      </c>
    </row>
    <row r="4" spans="1:25" x14ac:dyDescent="0.3">
      <c r="A4" t="s">
        <v>118</v>
      </c>
      <c r="B4" s="62" t="s">
        <v>102</v>
      </c>
      <c r="C4" s="62"/>
      <c r="D4" s="62"/>
      <c r="E4" s="62"/>
      <c r="F4" s="62"/>
      <c r="G4" s="62"/>
      <c r="H4" s="62"/>
      <c r="I4" s="62"/>
      <c r="J4" s="62"/>
      <c r="K4" s="62"/>
      <c r="L4" s="62"/>
      <c r="O4" s="62" t="s">
        <v>102</v>
      </c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x14ac:dyDescent="0.3">
      <c r="A5" t="s">
        <v>72</v>
      </c>
      <c r="B5" s="2">
        <v>11865</v>
      </c>
      <c r="C5" s="2">
        <v>15151</v>
      </c>
      <c r="D5" s="2">
        <v>23262</v>
      </c>
      <c r="E5" s="2">
        <v>13389</v>
      </c>
      <c r="F5" s="2">
        <v>18721</v>
      </c>
      <c r="G5" s="2">
        <v>12910</v>
      </c>
      <c r="H5" s="2">
        <v>37635</v>
      </c>
      <c r="I5" s="2">
        <v>10425</v>
      </c>
      <c r="J5" s="2">
        <v>12277</v>
      </c>
      <c r="K5" s="2">
        <v>7108</v>
      </c>
      <c r="L5" s="2">
        <v>2608</v>
      </c>
      <c r="N5" t="s">
        <v>72</v>
      </c>
      <c r="O5" s="2">
        <v>11281</v>
      </c>
      <c r="P5" s="2">
        <v>14766</v>
      </c>
      <c r="Q5" s="2">
        <v>22650</v>
      </c>
      <c r="R5" s="2">
        <v>12887</v>
      </c>
      <c r="S5" s="2">
        <v>17774</v>
      </c>
      <c r="T5" s="2">
        <v>12350</v>
      </c>
      <c r="U5" s="2">
        <v>36945</v>
      </c>
      <c r="V5" s="2">
        <v>9410</v>
      </c>
      <c r="W5" s="2">
        <v>11545</v>
      </c>
      <c r="X5" s="2">
        <v>6660</v>
      </c>
      <c r="Y5" s="2">
        <v>2531</v>
      </c>
    </row>
    <row r="6" spans="1:25" x14ac:dyDescent="0.3">
      <c r="A6" t="s">
        <v>73</v>
      </c>
      <c r="B6" s="2">
        <v>10904</v>
      </c>
      <c r="C6" s="2">
        <v>13531</v>
      </c>
      <c r="D6" s="2">
        <v>20573</v>
      </c>
      <c r="E6" s="2">
        <v>11769</v>
      </c>
      <c r="F6" s="2">
        <v>16459</v>
      </c>
      <c r="G6" s="2">
        <v>11589</v>
      </c>
      <c r="H6" s="2">
        <v>35309</v>
      </c>
      <c r="I6" s="2">
        <v>9854</v>
      </c>
      <c r="J6" s="2">
        <v>11079</v>
      </c>
      <c r="K6" s="2">
        <v>6149</v>
      </c>
      <c r="L6" s="2">
        <v>2386</v>
      </c>
      <c r="N6" t="s">
        <v>73</v>
      </c>
      <c r="O6" s="2">
        <v>10323</v>
      </c>
      <c r="P6" s="2">
        <v>13174</v>
      </c>
      <c r="Q6" s="2">
        <v>20474</v>
      </c>
      <c r="R6" s="2">
        <v>10994</v>
      </c>
      <c r="S6" s="2">
        <v>15270</v>
      </c>
      <c r="T6" s="2">
        <v>10925</v>
      </c>
      <c r="U6" s="2">
        <v>35539</v>
      </c>
      <c r="V6" s="2">
        <v>8508</v>
      </c>
      <c r="W6" s="2">
        <v>9632</v>
      </c>
      <c r="X6" s="2">
        <v>5664</v>
      </c>
      <c r="Y6" s="2">
        <v>2106</v>
      </c>
    </row>
    <row r="7" spans="1:25" x14ac:dyDescent="0.3">
      <c r="A7" t="s">
        <v>74</v>
      </c>
      <c r="B7" s="2">
        <v>10428</v>
      </c>
      <c r="C7" s="2">
        <v>12791</v>
      </c>
      <c r="D7" s="2">
        <v>19868</v>
      </c>
      <c r="E7" s="2">
        <v>11544</v>
      </c>
      <c r="F7" s="2">
        <v>15382</v>
      </c>
      <c r="G7" s="2">
        <v>12045</v>
      </c>
      <c r="H7" s="2">
        <v>33815</v>
      </c>
      <c r="I7" s="2">
        <v>9051</v>
      </c>
      <c r="J7" s="2">
        <v>10140</v>
      </c>
      <c r="K7" s="2">
        <v>5772</v>
      </c>
      <c r="L7" s="2">
        <v>2058</v>
      </c>
      <c r="N7" t="s">
        <v>74</v>
      </c>
      <c r="O7" s="2">
        <v>10280</v>
      </c>
      <c r="P7" s="2">
        <v>12556</v>
      </c>
      <c r="Q7" s="2">
        <v>19454</v>
      </c>
      <c r="R7" s="2">
        <v>11126</v>
      </c>
      <c r="S7" s="2">
        <v>14870</v>
      </c>
      <c r="T7" s="2">
        <v>12020</v>
      </c>
      <c r="U7" s="2">
        <v>33190</v>
      </c>
      <c r="V7" s="2">
        <v>8636</v>
      </c>
      <c r="W7" s="2">
        <v>9630</v>
      </c>
      <c r="X7" s="2">
        <v>5571</v>
      </c>
      <c r="Y7" s="2">
        <v>2012</v>
      </c>
    </row>
    <row r="8" spans="1:25" x14ac:dyDescent="0.3">
      <c r="A8" t="s">
        <v>75</v>
      </c>
      <c r="B8" s="2">
        <v>11056</v>
      </c>
      <c r="C8" s="2">
        <v>13387</v>
      </c>
      <c r="D8" s="2">
        <v>20952</v>
      </c>
      <c r="E8" s="2">
        <v>12233</v>
      </c>
      <c r="F8" s="2">
        <v>16763</v>
      </c>
      <c r="G8" s="2">
        <v>12944</v>
      </c>
      <c r="H8" s="2">
        <v>34216</v>
      </c>
      <c r="I8" s="2">
        <v>9332</v>
      </c>
      <c r="J8" s="2">
        <v>10485</v>
      </c>
      <c r="K8" s="2">
        <v>6092</v>
      </c>
      <c r="L8" s="2">
        <v>2213</v>
      </c>
      <c r="N8" t="s">
        <v>75</v>
      </c>
      <c r="O8" s="2">
        <v>10605</v>
      </c>
      <c r="P8" s="2">
        <v>13300</v>
      </c>
      <c r="Q8" s="2">
        <v>20886</v>
      </c>
      <c r="R8" s="2">
        <v>12032</v>
      </c>
      <c r="S8" s="2">
        <v>16046</v>
      </c>
      <c r="T8" s="2">
        <v>12833</v>
      </c>
      <c r="U8" s="2">
        <v>35017</v>
      </c>
      <c r="V8" s="2">
        <v>9053</v>
      </c>
      <c r="W8" s="2">
        <v>10462</v>
      </c>
      <c r="X8" s="2">
        <v>6113</v>
      </c>
      <c r="Y8" s="2">
        <v>2256</v>
      </c>
    </row>
    <row r="9" spans="1:25" x14ac:dyDescent="0.3">
      <c r="A9" t="s">
        <v>98</v>
      </c>
      <c r="B9" s="2">
        <v>22760</v>
      </c>
      <c r="C9" s="2">
        <v>28674</v>
      </c>
      <c r="D9" s="2">
        <v>43739</v>
      </c>
      <c r="E9" s="2">
        <v>26220</v>
      </c>
      <c r="F9" s="2">
        <v>34585</v>
      </c>
      <c r="G9" s="2">
        <v>26485</v>
      </c>
      <c r="H9" s="2">
        <v>71927</v>
      </c>
      <c r="I9" s="2">
        <v>18629</v>
      </c>
      <c r="J9" s="2">
        <v>21577</v>
      </c>
      <c r="K9" s="2">
        <v>13676</v>
      </c>
      <c r="L9" s="2">
        <v>4780</v>
      </c>
      <c r="N9" t="s">
        <v>98</v>
      </c>
      <c r="O9" s="2">
        <v>22654</v>
      </c>
      <c r="P9" s="2">
        <v>28805</v>
      </c>
      <c r="Q9" s="2">
        <v>45403</v>
      </c>
      <c r="R9" s="2">
        <v>25600</v>
      </c>
      <c r="S9" s="2">
        <v>34110</v>
      </c>
      <c r="T9" s="2">
        <v>26349</v>
      </c>
      <c r="U9" s="2">
        <v>77101</v>
      </c>
      <c r="V9" s="2">
        <v>19308</v>
      </c>
      <c r="W9" s="2">
        <v>22667</v>
      </c>
      <c r="X9" s="2">
        <v>13736</v>
      </c>
      <c r="Y9" s="2">
        <v>4947</v>
      </c>
    </row>
    <row r="10" spans="1:25" x14ac:dyDescent="0.3">
      <c r="A10" t="s">
        <v>99</v>
      </c>
      <c r="B10" s="2">
        <v>21580</v>
      </c>
      <c r="C10" s="2">
        <v>29617</v>
      </c>
      <c r="D10" s="2">
        <v>45564</v>
      </c>
      <c r="E10" s="2">
        <v>25502</v>
      </c>
      <c r="F10" s="2">
        <v>33298</v>
      </c>
      <c r="G10" s="2">
        <v>25386</v>
      </c>
      <c r="H10" s="2">
        <v>80008</v>
      </c>
      <c r="I10" s="2">
        <v>18789</v>
      </c>
      <c r="J10" s="2">
        <v>22593</v>
      </c>
      <c r="K10" s="2">
        <v>13127</v>
      </c>
      <c r="L10" s="2">
        <v>5071</v>
      </c>
      <c r="N10" t="s">
        <v>99</v>
      </c>
      <c r="O10" s="2">
        <v>21920</v>
      </c>
      <c r="P10" s="2">
        <v>30677</v>
      </c>
      <c r="Q10" s="2">
        <v>48618</v>
      </c>
      <c r="R10" s="2">
        <v>25389</v>
      </c>
      <c r="S10" s="2">
        <v>32765</v>
      </c>
      <c r="T10" s="2">
        <v>25397</v>
      </c>
      <c r="U10" s="2">
        <v>85826</v>
      </c>
      <c r="V10" s="2">
        <v>19329</v>
      </c>
      <c r="W10" s="2">
        <v>23917</v>
      </c>
      <c r="X10" s="2">
        <v>13237</v>
      </c>
      <c r="Y10" s="2">
        <v>5487</v>
      </c>
    </row>
    <row r="11" spans="1:25" x14ac:dyDescent="0.3">
      <c r="A11" t="s">
        <v>100</v>
      </c>
      <c r="B11" s="2">
        <v>17187</v>
      </c>
      <c r="C11" s="2">
        <v>23697</v>
      </c>
      <c r="D11" s="2">
        <v>36397</v>
      </c>
      <c r="E11" s="2">
        <v>19889</v>
      </c>
      <c r="F11" s="2">
        <v>24688</v>
      </c>
      <c r="G11" s="2">
        <v>19189</v>
      </c>
      <c r="H11" s="2">
        <v>62039</v>
      </c>
      <c r="I11" s="2">
        <v>14784</v>
      </c>
      <c r="J11" s="2">
        <v>18970</v>
      </c>
      <c r="K11" s="2">
        <v>10666</v>
      </c>
      <c r="L11" s="2">
        <v>4463</v>
      </c>
      <c r="N11" t="s">
        <v>100</v>
      </c>
      <c r="O11" s="2">
        <v>19375</v>
      </c>
      <c r="P11" s="2">
        <v>26876</v>
      </c>
      <c r="Q11" s="2">
        <v>42743</v>
      </c>
      <c r="R11" s="2">
        <v>21331</v>
      </c>
      <c r="S11" s="2">
        <v>27141</v>
      </c>
      <c r="T11" s="2">
        <v>20893</v>
      </c>
      <c r="U11" s="2">
        <v>72131</v>
      </c>
      <c r="V11" s="2">
        <v>16563</v>
      </c>
      <c r="W11" s="2">
        <v>21881</v>
      </c>
      <c r="X11" s="2">
        <v>11624</v>
      </c>
      <c r="Y11" s="2">
        <v>5076</v>
      </c>
    </row>
    <row r="12" spans="1:25" x14ac:dyDescent="0.3">
      <c r="A12" t="s">
        <v>101</v>
      </c>
      <c r="B12" s="2">
        <v>9543</v>
      </c>
      <c r="C12" s="2">
        <v>12711</v>
      </c>
      <c r="D12" s="2">
        <v>19752</v>
      </c>
      <c r="E12" s="2">
        <v>10945</v>
      </c>
      <c r="F12" s="2">
        <v>12685</v>
      </c>
      <c r="G12" s="2">
        <v>11099</v>
      </c>
      <c r="H12" s="2">
        <v>33654</v>
      </c>
      <c r="I12" s="2">
        <v>8874</v>
      </c>
      <c r="J12" s="2">
        <v>11717</v>
      </c>
      <c r="K12" s="2">
        <v>6188</v>
      </c>
      <c r="L12" s="2">
        <v>2684</v>
      </c>
      <c r="N12" t="s">
        <v>101</v>
      </c>
      <c r="O12" s="2">
        <v>12850</v>
      </c>
      <c r="P12" s="2">
        <v>18213</v>
      </c>
      <c r="Q12" s="2">
        <v>30001</v>
      </c>
      <c r="R12" s="2">
        <v>14613</v>
      </c>
      <c r="S12" s="2">
        <v>17843</v>
      </c>
      <c r="T12" s="2">
        <v>15317</v>
      </c>
      <c r="U12" s="2">
        <v>51151</v>
      </c>
      <c r="V12" s="2">
        <v>12549</v>
      </c>
      <c r="W12" s="2">
        <v>16214</v>
      </c>
      <c r="X12" s="2">
        <v>8029</v>
      </c>
      <c r="Y12" s="2">
        <v>3686</v>
      </c>
    </row>
    <row r="13" spans="1:25" x14ac:dyDescent="0.3">
      <c r="A13" t="s">
        <v>76</v>
      </c>
      <c r="B13" s="2">
        <v>4220</v>
      </c>
      <c r="C13" s="2">
        <v>5369</v>
      </c>
      <c r="D13" s="2">
        <v>8200</v>
      </c>
      <c r="E13" s="2">
        <v>5166</v>
      </c>
      <c r="F13" s="2">
        <v>5530</v>
      </c>
      <c r="G13" s="2">
        <v>5562</v>
      </c>
      <c r="H13" s="2">
        <v>16079</v>
      </c>
      <c r="I13" s="2">
        <v>4412</v>
      </c>
      <c r="J13" s="2">
        <v>5806</v>
      </c>
      <c r="K13" s="2">
        <v>2544</v>
      </c>
      <c r="L13" s="2">
        <v>1289</v>
      </c>
      <c r="N13" t="s">
        <v>76</v>
      </c>
      <c r="O13" s="2">
        <v>6830</v>
      </c>
      <c r="P13" s="2">
        <v>10008</v>
      </c>
      <c r="Q13" s="2">
        <v>15913</v>
      </c>
      <c r="R13" s="2">
        <v>8435</v>
      </c>
      <c r="S13" s="2">
        <v>10093</v>
      </c>
      <c r="T13" s="2">
        <v>9403</v>
      </c>
      <c r="U13" s="2">
        <v>32671</v>
      </c>
      <c r="V13" s="2">
        <v>7948</v>
      </c>
      <c r="W13" s="2">
        <v>10156</v>
      </c>
      <c r="X13" s="2">
        <v>3990</v>
      </c>
      <c r="Y13" s="2">
        <v>2102</v>
      </c>
    </row>
    <row r="14" spans="1:25" s="8" customFormat="1" x14ac:dyDescent="0.3">
      <c r="A14" s="8" t="s">
        <v>92</v>
      </c>
      <c r="B14" s="9">
        <f>SUM(B5:B13)</f>
        <v>119543</v>
      </c>
      <c r="C14" s="9">
        <f t="shared" ref="C14:L14" si="0">SUM(C5:C13)</f>
        <v>154928</v>
      </c>
      <c r="D14" s="9">
        <f t="shared" si="0"/>
        <v>238307</v>
      </c>
      <c r="E14" s="9">
        <f t="shared" si="0"/>
        <v>136657</v>
      </c>
      <c r="F14" s="9">
        <f t="shared" si="0"/>
        <v>178111</v>
      </c>
      <c r="G14" s="9">
        <f t="shared" si="0"/>
        <v>137209</v>
      </c>
      <c r="H14" s="9">
        <f t="shared" si="0"/>
        <v>404682</v>
      </c>
      <c r="I14" s="9">
        <f t="shared" si="0"/>
        <v>104150</v>
      </c>
      <c r="J14" s="9">
        <f t="shared" si="0"/>
        <v>124644</v>
      </c>
      <c r="K14" s="9">
        <f t="shared" si="0"/>
        <v>71322</v>
      </c>
      <c r="L14" s="9">
        <f t="shared" si="0"/>
        <v>27552</v>
      </c>
      <c r="N14" s="8" t="s">
        <v>92</v>
      </c>
      <c r="O14" s="9">
        <f>SUM(O5:O13)</f>
        <v>126118</v>
      </c>
      <c r="P14" s="9">
        <f t="shared" ref="P14:Y14" si="1">SUM(P5:P13)</f>
        <v>168375</v>
      </c>
      <c r="Q14" s="9">
        <f t="shared" si="1"/>
        <v>266142</v>
      </c>
      <c r="R14" s="9">
        <f t="shared" si="1"/>
        <v>142407</v>
      </c>
      <c r="S14" s="9">
        <f t="shared" si="1"/>
        <v>185912</v>
      </c>
      <c r="T14" s="9">
        <f t="shared" si="1"/>
        <v>145487</v>
      </c>
      <c r="U14" s="9">
        <f t="shared" si="1"/>
        <v>459571</v>
      </c>
      <c r="V14" s="9">
        <f t="shared" si="1"/>
        <v>111304</v>
      </c>
      <c r="W14" s="9">
        <f t="shared" si="1"/>
        <v>136104</v>
      </c>
      <c r="X14" s="9">
        <f t="shared" si="1"/>
        <v>74624</v>
      </c>
      <c r="Y14" s="9">
        <f t="shared" si="1"/>
        <v>30203</v>
      </c>
    </row>
    <row r="15" spans="1:25" x14ac:dyDescent="0.3">
      <c r="B15" s="62" t="s">
        <v>89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O15" s="62" t="s">
        <v>89</v>
      </c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3">
      <c r="A16" t="s">
        <v>72</v>
      </c>
      <c r="B16">
        <v>11542</v>
      </c>
      <c r="C16">
        <v>14815</v>
      </c>
      <c r="D16">
        <v>22747</v>
      </c>
      <c r="E16">
        <v>13146</v>
      </c>
      <c r="F16">
        <v>18461</v>
      </c>
      <c r="G16">
        <v>12780</v>
      </c>
      <c r="H16">
        <v>37868</v>
      </c>
      <c r="I16">
        <v>10373</v>
      </c>
      <c r="J16">
        <v>12348</v>
      </c>
      <c r="K16">
        <v>6981</v>
      </c>
      <c r="L16">
        <v>2538</v>
      </c>
      <c r="N16" t="s">
        <v>72</v>
      </c>
      <c r="O16">
        <v>11177</v>
      </c>
      <c r="P16">
        <v>14687</v>
      </c>
      <c r="Q16">
        <v>22560</v>
      </c>
      <c r="R16">
        <v>12833</v>
      </c>
      <c r="S16">
        <v>17721</v>
      </c>
      <c r="T16">
        <v>12396</v>
      </c>
      <c r="U16">
        <v>38019</v>
      </c>
      <c r="V16">
        <v>9447</v>
      </c>
      <c r="W16">
        <v>11629</v>
      </c>
      <c r="X16">
        <v>6622</v>
      </c>
      <c r="Y16">
        <v>2507</v>
      </c>
    </row>
    <row r="17" spans="1:25" x14ac:dyDescent="0.3">
      <c r="A17" t="s">
        <v>73</v>
      </c>
      <c r="B17">
        <v>9933</v>
      </c>
      <c r="C17">
        <v>12525</v>
      </c>
      <c r="D17">
        <v>19132</v>
      </c>
      <c r="E17">
        <v>11100</v>
      </c>
      <c r="F17">
        <v>15579</v>
      </c>
      <c r="G17">
        <v>11287</v>
      </c>
      <c r="H17">
        <v>34840</v>
      </c>
      <c r="I17">
        <v>9495</v>
      </c>
      <c r="J17">
        <v>10815</v>
      </c>
      <c r="K17">
        <v>5812</v>
      </c>
      <c r="L17">
        <v>2238</v>
      </c>
      <c r="N17" t="s">
        <v>73</v>
      </c>
      <c r="O17">
        <v>10257</v>
      </c>
      <c r="P17">
        <v>13098</v>
      </c>
      <c r="Q17">
        <v>20389</v>
      </c>
      <c r="R17">
        <v>10983</v>
      </c>
      <c r="S17">
        <v>15288</v>
      </c>
      <c r="T17">
        <v>11007</v>
      </c>
      <c r="U17">
        <v>36978</v>
      </c>
      <c r="V17">
        <v>8584</v>
      </c>
      <c r="W17">
        <v>9818</v>
      </c>
      <c r="X17">
        <v>5644</v>
      </c>
      <c r="Y17">
        <v>2053</v>
      </c>
    </row>
    <row r="18" spans="1:25" x14ac:dyDescent="0.3">
      <c r="A18" t="s">
        <v>74</v>
      </c>
      <c r="B18">
        <v>10306</v>
      </c>
      <c r="C18">
        <v>12711</v>
      </c>
      <c r="D18">
        <v>19760</v>
      </c>
      <c r="E18">
        <v>11552</v>
      </c>
      <c r="F18">
        <v>15372</v>
      </c>
      <c r="G18">
        <v>12080</v>
      </c>
      <c r="H18">
        <v>34841</v>
      </c>
      <c r="I18">
        <v>8969</v>
      </c>
      <c r="J18">
        <v>10277</v>
      </c>
      <c r="K18">
        <v>5734</v>
      </c>
      <c r="L18">
        <v>2064</v>
      </c>
      <c r="N18" t="s">
        <v>74</v>
      </c>
      <c r="O18">
        <v>10331</v>
      </c>
      <c r="P18">
        <v>12587</v>
      </c>
      <c r="Q18">
        <v>19464</v>
      </c>
      <c r="R18">
        <v>11188</v>
      </c>
      <c r="S18">
        <v>14914</v>
      </c>
      <c r="T18">
        <v>12123</v>
      </c>
      <c r="U18">
        <v>34360</v>
      </c>
      <c r="V18">
        <v>8749</v>
      </c>
      <c r="W18">
        <v>9874</v>
      </c>
      <c r="X18">
        <v>5611</v>
      </c>
      <c r="Y18">
        <v>2025</v>
      </c>
    </row>
    <row r="19" spans="1:25" x14ac:dyDescent="0.3">
      <c r="A19" t="s">
        <v>75</v>
      </c>
      <c r="B19">
        <v>10994</v>
      </c>
      <c r="C19">
        <v>13372</v>
      </c>
      <c r="D19">
        <v>20932</v>
      </c>
      <c r="E19">
        <v>12224</v>
      </c>
      <c r="F19">
        <v>16781</v>
      </c>
      <c r="G19">
        <v>13009</v>
      </c>
      <c r="H19">
        <v>35217</v>
      </c>
      <c r="I19">
        <v>9321</v>
      </c>
      <c r="J19">
        <v>10622</v>
      </c>
      <c r="K19">
        <v>6107</v>
      </c>
      <c r="L19">
        <v>2219</v>
      </c>
      <c r="N19" t="s">
        <v>75</v>
      </c>
      <c r="O19">
        <v>10684</v>
      </c>
      <c r="P19">
        <v>13303</v>
      </c>
      <c r="Q19">
        <v>20981</v>
      </c>
      <c r="R19">
        <v>12060</v>
      </c>
      <c r="S19">
        <v>16096</v>
      </c>
      <c r="T19">
        <v>12917</v>
      </c>
      <c r="U19">
        <v>35970</v>
      </c>
      <c r="V19">
        <v>9140</v>
      </c>
      <c r="W19">
        <v>10682</v>
      </c>
      <c r="X19">
        <v>6145</v>
      </c>
      <c r="Y19">
        <v>2284</v>
      </c>
    </row>
    <row r="20" spans="1:25" x14ac:dyDescent="0.3">
      <c r="A20" t="s">
        <v>98</v>
      </c>
      <c r="B20">
        <v>22745</v>
      </c>
      <c r="C20">
        <v>28651</v>
      </c>
      <c r="D20">
        <v>43712</v>
      </c>
      <c r="E20">
        <v>26279</v>
      </c>
      <c r="F20">
        <v>34643</v>
      </c>
      <c r="G20">
        <v>26551</v>
      </c>
      <c r="H20">
        <v>73494</v>
      </c>
      <c r="I20">
        <v>18537</v>
      </c>
      <c r="J20">
        <v>21894</v>
      </c>
      <c r="K20">
        <v>13708</v>
      </c>
      <c r="L20">
        <v>4806</v>
      </c>
      <c r="N20" t="s">
        <v>98</v>
      </c>
      <c r="O20">
        <v>22752</v>
      </c>
      <c r="P20">
        <v>28845</v>
      </c>
      <c r="Q20">
        <v>45493</v>
      </c>
      <c r="R20">
        <v>25643</v>
      </c>
      <c r="S20">
        <v>34145</v>
      </c>
      <c r="T20">
        <v>26491</v>
      </c>
      <c r="U20">
        <v>78881</v>
      </c>
      <c r="V20">
        <v>19404</v>
      </c>
      <c r="W20">
        <v>23105</v>
      </c>
      <c r="X20">
        <v>13750</v>
      </c>
      <c r="Y20">
        <v>4972</v>
      </c>
    </row>
    <row r="21" spans="1:25" x14ac:dyDescent="0.3">
      <c r="A21" t="s">
        <v>99</v>
      </c>
      <c r="B21">
        <v>21547</v>
      </c>
      <c r="C21">
        <v>29583</v>
      </c>
      <c r="D21">
        <v>45515</v>
      </c>
      <c r="E21">
        <v>25508</v>
      </c>
      <c r="F21">
        <v>33349</v>
      </c>
      <c r="G21">
        <v>25407</v>
      </c>
      <c r="H21">
        <v>81684</v>
      </c>
      <c r="I21">
        <v>18728</v>
      </c>
      <c r="J21">
        <v>22923</v>
      </c>
      <c r="K21">
        <v>13101</v>
      </c>
      <c r="L21">
        <v>5056</v>
      </c>
      <c r="N21" t="s">
        <v>99</v>
      </c>
      <c r="O21">
        <v>21957</v>
      </c>
      <c r="P21">
        <v>30735</v>
      </c>
      <c r="Q21">
        <v>48779</v>
      </c>
      <c r="R21">
        <v>25434</v>
      </c>
      <c r="S21">
        <v>32826</v>
      </c>
      <c r="T21">
        <v>25533</v>
      </c>
      <c r="U21">
        <v>87874</v>
      </c>
      <c r="V21">
        <v>19454</v>
      </c>
      <c r="W21">
        <v>24392</v>
      </c>
      <c r="X21">
        <v>13274</v>
      </c>
      <c r="Y21">
        <v>5525</v>
      </c>
    </row>
    <row r="22" spans="1:25" x14ac:dyDescent="0.3">
      <c r="A22" t="s">
        <v>100</v>
      </c>
      <c r="B22">
        <v>17208</v>
      </c>
      <c r="C22">
        <v>23764</v>
      </c>
      <c r="D22">
        <v>36514</v>
      </c>
      <c r="E22">
        <v>19898</v>
      </c>
      <c r="F22">
        <v>24730</v>
      </c>
      <c r="G22">
        <v>19260</v>
      </c>
      <c r="H22">
        <v>63462</v>
      </c>
      <c r="I22">
        <v>14775</v>
      </c>
      <c r="J22">
        <v>19262</v>
      </c>
      <c r="K22">
        <v>10688</v>
      </c>
      <c r="L22">
        <v>4469</v>
      </c>
      <c r="N22" t="s">
        <v>100</v>
      </c>
      <c r="O22">
        <v>19595</v>
      </c>
      <c r="P22">
        <v>27119</v>
      </c>
      <c r="Q22">
        <v>43167</v>
      </c>
      <c r="R22">
        <v>21550</v>
      </c>
      <c r="S22">
        <v>27292</v>
      </c>
      <c r="T22">
        <v>21143</v>
      </c>
      <c r="U22">
        <v>74361</v>
      </c>
      <c r="V22">
        <v>16799</v>
      </c>
      <c r="W22">
        <v>22441</v>
      </c>
      <c r="X22">
        <v>11734</v>
      </c>
      <c r="Y22">
        <v>5147</v>
      </c>
    </row>
    <row r="23" spans="1:25" x14ac:dyDescent="0.3">
      <c r="A23" t="s">
        <v>101</v>
      </c>
      <c r="B23">
        <v>9612</v>
      </c>
      <c r="C23">
        <v>12865</v>
      </c>
      <c r="D23">
        <v>19939</v>
      </c>
      <c r="E23">
        <v>11024</v>
      </c>
      <c r="F23">
        <v>12776</v>
      </c>
      <c r="G23">
        <v>11197</v>
      </c>
      <c r="H23">
        <v>34571</v>
      </c>
      <c r="I23">
        <v>8962</v>
      </c>
      <c r="J23">
        <v>12008</v>
      </c>
      <c r="K23">
        <v>6239</v>
      </c>
      <c r="L23">
        <v>2728</v>
      </c>
      <c r="N23" t="s">
        <v>101</v>
      </c>
      <c r="O23">
        <v>13100</v>
      </c>
      <c r="P23">
        <v>18548</v>
      </c>
      <c r="Q23">
        <v>30508</v>
      </c>
      <c r="R23">
        <v>14870</v>
      </c>
      <c r="S23">
        <v>18100</v>
      </c>
      <c r="T23">
        <v>15656</v>
      </c>
      <c r="U23">
        <v>53065</v>
      </c>
      <c r="V23">
        <v>12824</v>
      </c>
      <c r="W23">
        <v>16818</v>
      </c>
      <c r="X23">
        <v>8151</v>
      </c>
      <c r="Y23">
        <v>3793</v>
      </c>
    </row>
    <row r="24" spans="1:25" x14ac:dyDescent="0.3">
      <c r="A24" t="s">
        <v>76</v>
      </c>
      <c r="B24">
        <v>4256</v>
      </c>
      <c r="C24">
        <v>5417</v>
      </c>
      <c r="D24">
        <v>8258</v>
      </c>
      <c r="E24">
        <v>5203</v>
      </c>
      <c r="F24">
        <v>5564</v>
      </c>
      <c r="G24">
        <v>5632</v>
      </c>
      <c r="H24">
        <v>16448</v>
      </c>
      <c r="I24">
        <v>4456</v>
      </c>
      <c r="J24">
        <v>5943</v>
      </c>
      <c r="K24">
        <v>2567</v>
      </c>
      <c r="L24">
        <v>1296</v>
      </c>
      <c r="N24" t="s">
        <v>76</v>
      </c>
      <c r="O24">
        <v>6961</v>
      </c>
      <c r="P24">
        <v>10179</v>
      </c>
      <c r="Q24">
        <v>16240</v>
      </c>
      <c r="R24">
        <v>8592</v>
      </c>
      <c r="S24">
        <v>10236</v>
      </c>
      <c r="T24">
        <v>9602</v>
      </c>
      <c r="U24">
        <v>33724</v>
      </c>
      <c r="V24">
        <v>8076</v>
      </c>
      <c r="W24">
        <v>10532</v>
      </c>
      <c r="X24">
        <v>4043</v>
      </c>
      <c r="Y24">
        <v>2180</v>
      </c>
    </row>
    <row r="25" spans="1:25" s="8" customFormat="1" x14ac:dyDescent="0.3">
      <c r="A25" s="8" t="s">
        <v>92</v>
      </c>
      <c r="B25" s="8">
        <f>SUM(B16:B24)</f>
        <v>118143</v>
      </c>
      <c r="C25" s="8">
        <f t="shared" ref="C25:L25" si="2">SUM(C16:C24)</f>
        <v>153703</v>
      </c>
      <c r="D25" s="8">
        <f t="shared" si="2"/>
        <v>236509</v>
      </c>
      <c r="E25" s="8">
        <f t="shared" si="2"/>
        <v>135934</v>
      </c>
      <c r="F25" s="8">
        <f t="shared" si="2"/>
        <v>177255</v>
      </c>
      <c r="G25" s="8">
        <f t="shared" si="2"/>
        <v>137203</v>
      </c>
      <c r="H25" s="8">
        <f t="shared" si="2"/>
        <v>412425</v>
      </c>
      <c r="I25" s="8">
        <f t="shared" si="2"/>
        <v>103616</v>
      </c>
      <c r="J25" s="8">
        <f t="shared" si="2"/>
        <v>126092</v>
      </c>
      <c r="K25" s="8">
        <f t="shared" si="2"/>
        <v>70937</v>
      </c>
      <c r="L25" s="8">
        <f t="shared" si="2"/>
        <v>27414</v>
      </c>
      <c r="N25" s="8" t="s">
        <v>92</v>
      </c>
      <c r="O25" s="8">
        <f>SUM(O16:O24)</f>
        <v>126814</v>
      </c>
      <c r="P25" s="8">
        <f t="shared" ref="P25:Y25" si="3">SUM(P16:P24)</f>
        <v>169101</v>
      </c>
      <c r="Q25" s="8">
        <f t="shared" si="3"/>
        <v>267581</v>
      </c>
      <c r="R25" s="8">
        <f t="shared" si="3"/>
        <v>143153</v>
      </c>
      <c r="S25" s="8">
        <f t="shared" si="3"/>
        <v>186618</v>
      </c>
      <c r="T25" s="8">
        <f t="shared" si="3"/>
        <v>146868</v>
      </c>
      <c r="U25" s="8">
        <f t="shared" si="3"/>
        <v>473232</v>
      </c>
      <c r="V25" s="8">
        <f t="shared" si="3"/>
        <v>112477</v>
      </c>
      <c r="W25" s="8">
        <f t="shared" si="3"/>
        <v>139291</v>
      </c>
      <c r="X25" s="8">
        <f t="shared" si="3"/>
        <v>74974</v>
      </c>
      <c r="Y25" s="8">
        <f t="shared" si="3"/>
        <v>30486</v>
      </c>
    </row>
    <row r="26" spans="1:25" x14ac:dyDescent="0.3">
      <c r="B26" s="62" t="s">
        <v>90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O26" s="62" t="s">
        <v>90</v>
      </c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3">
      <c r="A27" t="s">
        <v>72</v>
      </c>
      <c r="B27" s="4">
        <f>(B5-B16)/B16</f>
        <v>2.7984751342921502E-2</v>
      </c>
      <c r="C27" s="4">
        <f t="shared" ref="C27:L27" si="4">(C5-C16)/C16</f>
        <v>2.2679716503543706E-2</v>
      </c>
      <c r="D27" s="4">
        <f t="shared" si="4"/>
        <v>2.2640348177781686E-2</v>
      </c>
      <c r="E27" s="4">
        <f t="shared" si="4"/>
        <v>1.8484710178000914E-2</v>
      </c>
      <c r="F27" s="4">
        <f t="shared" si="4"/>
        <v>1.4083744109203185E-2</v>
      </c>
      <c r="G27" s="4">
        <f t="shared" si="4"/>
        <v>1.0172143974960876E-2</v>
      </c>
      <c r="H27" s="4">
        <f t="shared" si="4"/>
        <v>-6.1529523608323654E-3</v>
      </c>
      <c r="I27" s="4">
        <f t="shared" si="4"/>
        <v>5.0130145570230402E-3</v>
      </c>
      <c r="J27" s="4">
        <f t="shared" si="4"/>
        <v>-5.749919015225138E-3</v>
      </c>
      <c r="K27" s="4">
        <f t="shared" si="4"/>
        <v>1.8192236069331041E-2</v>
      </c>
      <c r="L27" s="4">
        <f t="shared" si="4"/>
        <v>2.7580772261623327E-2</v>
      </c>
      <c r="N27" t="s">
        <v>72</v>
      </c>
      <c r="O27" s="4">
        <f>(O5-O16)/O16</f>
        <v>9.3048224031493237E-3</v>
      </c>
      <c r="P27" s="4">
        <f t="shared" ref="P27:Y27" si="5">(P5-P16)/P16</f>
        <v>5.3789065159665006E-3</v>
      </c>
      <c r="Q27" s="4">
        <f t="shared" si="5"/>
        <v>3.9893617021276593E-3</v>
      </c>
      <c r="R27" s="4">
        <f t="shared" si="5"/>
        <v>4.207901503935167E-3</v>
      </c>
      <c r="S27" s="4">
        <f t="shared" si="5"/>
        <v>2.9908018734834379E-3</v>
      </c>
      <c r="T27" s="4">
        <f t="shared" si="5"/>
        <v>-3.7108744756373024E-3</v>
      </c>
      <c r="U27" s="4">
        <f t="shared" si="5"/>
        <v>-2.8249033378047819E-2</v>
      </c>
      <c r="V27" s="4">
        <f t="shared" si="5"/>
        <v>-3.9165872763840372E-3</v>
      </c>
      <c r="W27" s="4">
        <f t="shared" si="5"/>
        <v>-7.2233210078252643E-3</v>
      </c>
      <c r="X27" s="4">
        <f t="shared" si="5"/>
        <v>5.7384475989127152E-3</v>
      </c>
      <c r="Y27" s="4">
        <f t="shared" si="5"/>
        <v>9.5731950538492216E-3</v>
      </c>
    </row>
    <row r="28" spans="1:25" x14ac:dyDescent="0.3">
      <c r="A28" t="s">
        <v>73</v>
      </c>
      <c r="B28" s="4">
        <f t="shared" ref="B28:L36" si="6">(B6-B17)/B17</f>
        <v>9.7754958220074503E-2</v>
      </c>
      <c r="C28" s="4">
        <f t="shared" si="6"/>
        <v>8.0319361277445114E-2</v>
      </c>
      <c r="D28" s="4">
        <f t="shared" si="6"/>
        <v>7.5318837549655029E-2</v>
      </c>
      <c r="E28" s="4">
        <f t="shared" si="6"/>
        <v>6.0270270270270272E-2</v>
      </c>
      <c r="F28" s="4">
        <f t="shared" si="6"/>
        <v>5.6486295654406576E-2</v>
      </c>
      <c r="G28" s="4">
        <f t="shared" si="6"/>
        <v>2.6756445468237796E-2</v>
      </c>
      <c r="H28" s="4">
        <f t="shared" si="6"/>
        <v>1.3461538461538462E-2</v>
      </c>
      <c r="I28" s="4">
        <f t="shared" si="6"/>
        <v>3.7809373354397054E-2</v>
      </c>
      <c r="J28" s="4">
        <f t="shared" si="6"/>
        <v>2.4410540915395285E-2</v>
      </c>
      <c r="K28" s="4">
        <f t="shared" si="6"/>
        <v>5.7983482450103235E-2</v>
      </c>
      <c r="L28" s="4">
        <f t="shared" si="6"/>
        <v>6.6130473637176043E-2</v>
      </c>
      <c r="N28" t="s">
        <v>73</v>
      </c>
      <c r="O28" s="4">
        <f t="shared" ref="O28:Y33" si="7">(O6-O17)/O17</f>
        <v>6.4346300087744952E-3</v>
      </c>
      <c r="P28" s="4">
        <f t="shared" si="7"/>
        <v>5.8024125820735992E-3</v>
      </c>
      <c r="Q28" s="4">
        <f t="shared" si="7"/>
        <v>4.16891461081956E-3</v>
      </c>
      <c r="R28" s="4">
        <f t="shared" si="7"/>
        <v>1.0015478466721297E-3</v>
      </c>
      <c r="S28" s="4">
        <f t="shared" si="7"/>
        <v>-1.1773940345368916E-3</v>
      </c>
      <c r="T28" s="4">
        <f t="shared" si="7"/>
        <v>-7.4498046697556103E-3</v>
      </c>
      <c r="U28" s="4">
        <f t="shared" si="7"/>
        <v>-3.8915030558710588E-2</v>
      </c>
      <c r="V28" s="4">
        <f t="shared" si="7"/>
        <v>-8.8536812674743712E-3</v>
      </c>
      <c r="W28" s="4">
        <f t="shared" si="7"/>
        <v>-1.8944795273986556E-2</v>
      </c>
      <c r="X28" s="4">
        <f t="shared" si="7"/>
        <v>3.5435861091424521E-3</v>
      </c>
      <c r="Y28" s="4">
        <f t="shared" si="7"/>
        <v>2.5815879201169022E-2</v>
      </c>
    </row>
    <row r="29" spans="1:25" x14ac:dyDescent="0.3">
      <c r="A29" t="s">
        <v>74</v>
      </c>
      <c r="B29" s="4">
        <f t="shared" si="6"/>
        <v>1.1837764409082088E-2</v>
      </c>
      <c r="C29" s="4">
        <f t="shared" si="6"/>
        <v>6.2937613091023524E-3</v>
      </c>
      <c r="D29" s="4">
        <f t="shared" si="6"/>
        <v>5.4655870445344127E-3</v>
      </c>
      <c r="E29" s="4">
        <f t="shared" si="6"/>
        <v>-6.925207756232687E-4</v>
      </c>
      <c r="F29" s="4">
        <f t="shared" si="6"/>
        <v>6.5053343741868332E-4</v>
      </c>
      <c r="G29" s="4">
        <f t="shared" si="6"/>
        <v>-2.8973509933774835E-3</v>
      </c>
      <c r="H29" s="4">
        <f t="shared" si="6"/>
        <v>-2.9448064062455155E-2</v>
      </c>
      <c r="I29" s="4">
        <f t="shared" si="6"/>
        <v>9.1426022968000894E-3</v>
      </c>
      <c r="J29" s="4">
        <f t="shared" si="6"/>
        <v>-1.333073854237618E-2</v>
      </c>
      <c r="K29" s="4">
        <f t="shared" si="6"/>
        <v>6.627136379490757E-3</v>
      </c>
      <c r="L29" s="4">
        <f t="shared" si="6"/>
        <v>-2.9069767441860465E-3</v>
      </c>
      <c r="N29" t="s">
        <v>74</v>
      </c>
      <c r="O29" s="4">
        <f t="shared" si="7"/>
        <v>-4.9365985867776598E-3</v>
      </c>
      <c r="P29" s="4">
        <f t="shared" si="7"/>
        <v>-2.4628585048065465E-3</v>
      </c>
      <c r="Q29" s="4">
        <f t="shared" si="7"/>
        <v>-5.1376900945334974E-4</v>
      </c>
      <c r="R29" s="4">
        <f t="shared" si="7"/>
        <v>-5.541651769753307E-3</v>
      </c>
      <c r="S29" s="4">
        <f t="shared" si="7"/>
        <v>-2.9502480890438512E-3</v>
      </c>
      <c r="T29" s="4">
        <f t="shared" si="7"/>
        <v>-8.4962468035964696E-3</v>
      </c>
      <c r="U29" s="4">
        <f t="shared" si="7"/>
        <v>-3.4051222351571597E-2</v>
      </c>
      <c r="V29" s="4">
        <f t="shared" si="7"/>
        <v>-1.2915761801348725E-2</v>
      </c>
      <c r="W29" s="4">
        <f t="shared" si="7"/>
        <v>-2.4711363176017825E-2</v>
      </c>
      <c r="X29" s="4">
        <f t="shared" si="7"/>
        <v>-7.1288540367135979E-3</v>
      </c>
      <c r="Y29" s="4">
        <f t="shared" si="7"/>
        <v>-6.4197530864197527E-3</v>
      </c>
    </row>
    <row r="30" spans="1:25" x14ac:dyDescent="0.3">
      <c r="A30" t="s">
        <v>75</v>
      </c>
      <c r="B30" s="4">
        <f t="shared" si="6"/>
        <v>5.639439694378752E-3</v>
      </c>
      <c r="C30" s="4">
        <f t="shared" si="6"/>
        <v>1.121746933891714E-3</v>
      </c>
      <c r="D30" s="4">
        <f t="shared" si="6"/>
        <v>9.5547487101089242E-4</v>
      </c>
      <c r="E30" s="4">
        <f t="shared" si="6"/>
        <v>7.3625654450261782E-4</v>
      </c>
      <c r="F30" s="4">
        <f t="shared" si="6"/>
        <v>-1.0726416780883141E-3</v>
      </c>
      <c r="G30" s="4">
        <f t="shared" si="6"/>
        <v>-4.9965408563302331E-3</v>
      </c>
      <c r="H30" s="4">
        <f t="shared" si="6"/>
        <v>-2.8423772609819122E-2</v>
      </c>
      <c r="I30" s="4">
        <f t="shared" si="6"/>
        <v>1.180130887243858E-3</v>
      </c>
      <c r="J30" s="4">
        <f t="shared" si="6"/>
        <v>-1.2897759367350782E-2</v>
      </c>
      <c r="K30" s="4">
        <f t="shared" si="6"/>
        <v>-2.4561978057966267E-3</v>
      </c>
      <c r="L30" s="4">
        <f t="shared" si="6"/>
        <v>-2.7039206849932404E-3</v>
      </c>
      <c r="N30" t="s">
        <v>75</v>
      </c>
      <c r="O30" s="4">
        <f t="shared" si="7"/>
        <v>-7.394234369150131E-3</v>
      </c>
      <c r="P30" s="4">
        <f t="shared" si="7"/>
        <v>-2.2551304217093888E-4</v>
      </c>
      <c r="Q30" s="4">
        <f t="shared" si="7"/>
        <v>-4.5279062008483865E-3</v>
      </c>
      <c r="R30" s="4">
        <f t="shared" si="7"/>
        <v>-2.3217247097844112E-3</v>
      </c>
      <c r="S30" s="4">
        <f t="shared" si="7"/>
        <v>-3.1063618290258451E-3</v>
      </c>
      <c r="T30" s="4">
        <f t="shared" si="7"/>
        <v>-6.5030579856003717E-3</v>
      </c>
      <c r="U30" s="4">
        <f t="shared" si="7"/>
        <v>-2.6494300806227413E-2</v>
      </c>
      <c r="V30" s="4">
        <f t="shared" si="7"/>
        <v>-9.5185995623632384E-3</v>
      </c>
      <c r="W30" s="4">
        <f t="shared" si="7"/>
        <v>-2.0595394120951134E-2</v>
      </c>
      <c r="X30" s="4">
        <f t="shared" si="7"/>
        <v>-5.2074857607811225E-3</v>
      </c>
      <c r="Y30" s="4">
        <f t="shared" si="7"/>
        <v>-1.2259194395796848E-2</v>
      </c>
    </row>
    <row r="31" spans="1:25" x14ac:dyDescent="0.3">
      <c r="A31" t="s">
        <v>98</v>
      </c>
      <c r="B31" s="4">
        <f t="shared" si="6"/>
        <v>6.594856012310398E-4</v>
      </c>
      <c r="C31" s="4">
        <f t="shared" si="6"/>
        <v>8.0276430142054377E-4</v>
      </c>
      <c r="D31" s="4">
        <f t="shared" si="6"/>
        <v>6.1767935578330895E-4</v>
      </c>
      <c r="E31" s="4">
        <f t="shared" si="6"/>
        <v>-2.2451387039080636E-3</v>
      </c>
      <c r="F31" s="4">
        <f t="shared" si="6"/>
        <v>-1.6742199001241233E-3</v>
      </c>
      <c r="G31" s="4">
        <f t="shared" si="6"/>
        <v>-2.4857820797710068E-3</v>
      </c>
      <c r="H31" s="4">
        <f t="shared" si="6"/>
        <v>-2.1321468419190682E-2</v>
      </c>
      <c r="I31" s="4">
        <f t="shared" si="6"/>
        <v>4.9630468792145437E-3</v>
      </c>
      <c r="J31" s="4">
        <f t="shared" si="6"/>
        <v>-1.4478852653695076E-2</v>
      </c>
      <c r="K31" s="4">
        <f t="shared" si="6"/>
        <v>-2.3344032681645753E-3</v>
      </c>
      <c r="L31" s="4">
        <f t="shared" si="6"/>
        <v>-5.4099042863087806E-3</v>
      </c>
      <c r="N31" t="s">
        <v>98</v>
      </c>
      <c r="O31" s="4">
        <f t="shared" si="7"/>
        <v>-4.3073136427566805E-3</v>
      </c>
      <c r="P31" s="4">
        <f t="shared" si="7"/>
        <v>-1.3867221355520888E-3</v>
      </c>
      <c r="Q31" s="4">
        <f t="shared" si="7"/>
        <v>-1.9783263359198118E-3</v>
      </c>
      <c r="R31" s="4">
        <f t="shared" si="7"/>
        <v>-1.6768708809421675E-3</v>
      </c>
      <c r="S31" s="4">
        <f t="shared" si="7"/>
        <v>-1.0250402694391566E-3</v>
      </c>
      <c r="T31" s="4">
        <f t="shared" si="7"/>
        <v>-5.3603110490355217E-3</v>
      </c>
      <c r="U31" s="4">
        <f t="shared" si="7"/>
        <v>-2.256563684537468E-2</v>
      </c>
      <c r="V31" s="4">
        <f t="shared" si="7"/>
        <v>-4.9474335188620907E-3</v>
      </c>
      <c r="W31" s="4">
        <f t="shared" si="7"/>
        <v>-1.8956935728197361E-2</v>
      </c>
      <c r="X31" s="4">
        <f t="shared" si="7"/>
        <v>-1.0181818181818183E-3</v>
      </c>
      <c r="Y31" s="4">
        <f t="shared" si="7"/>
        <v>-5.0281576830249397E-3</v>
      </c>
    </row>
    <row r="32" spans="1:25" x14ac:dyDescent="0.3">
      <c r="A32" t="s">
        <v>99</v>
      </c>
      <c r="B32" s="4">
        <f t="shared" si="6"/>
        <v>1.5315357126282081E-3</v>
      </c>
      <c r="C32" s="4">
        <f t="shared" si="6"/>
        <v>1.1493087246053477E-3</v>
      </c>
      <c r="D32" s="4">
        <f t="shared" si="6"/>
        <v>1.0765681643414259E-3</v>
      </c>
      <c r="E32" s="4">
        <f t="shared" si="6"/>
        <v>-2.3522032303591029E-4</v>
      </c>
      <c r="F32" s="4">
        <f t="shared" si="6"/>
        <v>-1.5292812378182254E-3</v>
      </c>
      <c r="G32" s="4">
        <f t="shared" si="6"/>
        <v>-8.2654386586373835E-4</v>
      </c>
      <c r="H32" s="4">
        <f t="shared" si="6"/>
        <v>-2.0518094118799277E-2</v>
      </c>
      <c r="I32" s="4">
        <f t="shared" si="6"/>
        <v>3.257155061939342E-3</v>
      </c>
      <c r="J32" s="4">
        <f t="shared" si="6"/>
        <v>-1.4396021463159272E-2</v>
      </c>
      <c r="K32" s="4">
        <f t="shared" si="6"/>
        <v>1.9845813296694909E-3</v>
      </c>
      <c r="L32" s="4">
        <f t="shared" si="6"/>
        <v>2.9667721518987344E-3</v>
      </c>
      <c r="N32" t="s">
        <v>99</v>
      </c>
      <c r="O32" s="4">
        <f t="shared" si="7"/>
        <v>-1.6851118094457348E-3</v>
      </c>
      <c r="P32" s="4">
        <f t="shared" si="7"/>
        <v>-1.8870993980803644E-3</v>
      </c>
      <c r="Q32" s="4">
        <f t="shared" si="7"/>
        <v>-3.3006006683203837E-3</v>
      </c>
      <c r="R32" s="4">
        <f t="shared" si="7"/>
        <v>-1.7692852087756545E-3</v>
      </c>
      <c r="S32" s="4">
        <f t="shared" si="7"/>
        <v>-1.8582830682995187E-3</v>
      </c>
      <c r="T32" s="4">
        <f t="shared" si="7"/>
        <v>-5.3264402929542164E-3</v>
      </c>
      <c r="U32" s="4">
        <f t="shared" si="7"/>
        <v>-2.3306097366684115E-2</v>
      </c>
      <c r="V32" s="4">
        <f t="shared" si="7"/>
        <v>-6.4254137966485046E-3</v>
      </c>
      <c r="W32" s="4">
        <f t="shared" si="7"/>
        <v>-1.9473597900951132E-2</v>
      </c>
      <c r="X32" s="4">
        <f t="shared" si="7"/>
        <v>-2.7874039475666718E-3</v>
      </c>
      <c r="Y32" s="4">
        <f t="shared" si="7"/>
        <v>-6.8778280542986427E-3</v>
      </c>
    </row>
    <row r="33" spans="1:25" x14ac:dyDescent="0.3">
      <c r="A33" t="s">
        <v>100</v>
      </c>
      <c r="B33" s="4">
        <f>(B11-B22)/B22</f>
        <v>-1.2203626220362621E-3</v>
      </c>
      <c r="C33" s="4">
        <f t="shared" si="6"/>
        <v>-2.8193906749705436E-3</v>
      </c>
      <c r="D33" s="4">
        <f t="shared" si="6"/>
        <v>-3.2042504244947142E-3</v>
      </c>
      <c r="E33" s="4">
        <f t="shared" si="6"/>
        <v>-4.5230676449894459E-4</v>
      </c>
      <c r="F33" s="4">
        <f t="shared" si="6"/>
        <v>-1.6983420946219167E-3</v>
      </c>
      <c r="G33" s="4">
        <f t="shared" si="6"/>
        <v>-3.6863966770508826E-3</v>
      </c>
      <c r="H33" s="4">
        <f t="shared" si="6"/>
        <v>-2.2422867227632284E-2</v>
      </c>
      <c r="I33" s="4">
        <f t="shared" si="6"/>
        <v>6.0913705583756346E-4</v>
      </c>
      <c r="J33" s="4">
        <f t="shared" si="6"/>
        <v>-1.5159381164988059E-2</v>
      </c>
      <c r="K33" s="4">
        <f t="shared" si="6"/>
        <v>-2.0583832335329343E-3</v>
      </c>
      <c r="L33" s="4">
        <f t="shared" si="6"/>
        <v>-1.3425822331617813E-3</v>
      </c>
      <c r="N33" t="s">
        <v>100</v>
      </c>
      <c r="O33" s="4">
        <f>(O11-O22)/O22</f>
        <v>-1.1227353916815515E-2</v>
      </c>
      <c r="P33" s="4">
        <f t="shared" si="7"/>
        <v>-8.9605073933404621E-3</v>
      </c>
      <c r="Q33" s="4">
        <f t="shared" si="7"/>
        <v>-9.8223179743785766E-3</v>
      </c>
      <c r="R33" s="4">
        <f t="shared" si="7"/>
        <v>-1.0162412993039443E-2</v>
      </c>
      <c r="S33" s="4">
        <f t="shared" si="7"/>
        <v>-5.5327568518247104E-3</v>
      </c>
      <c r="T33" s="4">
        <f t="shared" si="7"/>
        <v>-1.1824244430780874E-2</v>
      </c>
      <c r="U33" s="4">
        <f t="shared" si="7"/>
        <v>-2.9988838235096356E-2</v>
      </c>
      <c r="V33" s="4">
        <f t="shared" si="7"/>
        <v>-1.4048455265194357E-2</v>
      </c>
      <c r="W33" s="4">
        <f t="shared" si="7"/>
        <v>-2.4954324673588522E-2</v>
      </c>
      <c r="X33" s="4">
        <f t="shared" si="7"/>
        <v>-9.3744673598091018E-3</v>
      </c>
      <c r="Y33" s="4">
        <f t="shared" si="7"/>
        <v>-1.3794443365067029E-2</v>
      </c>
    </row>
    <row r="34" spans="1:25" x14ac:dyDescent="0.3">
      <c r="A34" t="s">
        <v>101</v>
      </c>
      <c r="B34" s="4">
        <f t="shared" si="6"/>
        <v>-7.1785268414481899E-3</v>
      </c>
      <c r="C34" s="4">
        <f t="shared" si="6"/>
        <v>-1.1970462495141857E-2</v>
      </c>
      <c r="D34" s="4">
        <f t="shared" si="6"/>
        <v>-9.3786047444706349E-3</v>
      </c>
      <c r="E34" s="4">
        <f t="shared" si="6"/>
        <v>-7.1661828737300433E-3</v>
      </c>
      <c r="F34" s="4">
        <f t="shared" si="6"/>
        <v>-7.1227301189730743E-3</v>
      </c>
      <c r="G34" s="4">
        <f t="shared" si="6"/>
        <v>-8.752344377958382E-3</v>
      </c>
      <c r="H34" s="4">
        <f t="shared" si="6"/>
        <v>-2.652512221225883E-2</v>
      </c>
      <c r="I34" s="4">
        <f t="shared" si="6"/>
        <v>-9.8192367775050207E-3</v>
      </c>
      <c r="J34" s="4">
        <f t="shared" si="6"/>
        <v>-2.4233844103930712E-2</v>
      </c>
      <c r="K34" s="4">
        <f t="shared" si="6"/>
        <v>-8.1743869209809257E-3</v>
      </c>
      <c r="L34" s="4">
        <f t="shared" si="6"/>
        <v>-1.6129032258064516E-2</v>
      </c>
      <c r="N34" t="s">
        <v>101</v>
      </c>
      <c r="O34" s="4">
        <f t="shared" ref="O34:Y36" si="8">(O12-O23)/O23</f>
        <v>-1.9083969465648856E-2</v>
      </c>
      <c r="P34" s="4">
        <f t="shared" si="8"/>
        <v>-1.8061246495579039E-2</v>
      </c>
      <c r="Q34" s="4">
        <f t="shared" si="8"/>
        <v>-1.661859184476203E-2</v>
      </c>
      <c r="R34" s="4">
        <f t="shared" si="8"/>
        <v>-1.7283120376597176E-2</v>
      </c>
      <c r="S34" s="4">
        <f t="shared" si="8"/>
        <v>-1.4198895027624309E-2</v>
      </c>
      <c r="T34" s="4">
        <f t="shared" si="8"/>
        <v>-2.1653040367910065E-2</v>
      </c>
      <c r="U34" s="4">
        <f t="shared" si="8"/>
        <v>-3.6068972015452748E-2</v>
      </c>
      <c r="V34" s="4">
        <f t="shared" si="8"/>
        <v>-2.1444167186525264E-2</v>
      </c>
      <c r="W34" s="4">
        <f t="shared" si="8"/>
        <v>-3.5913901771911047E-2</v>
      </c>
      <c r="X34" s="4">
        <f t="shared" si="8"/>
        <v>-1.4967488651699178E-2</v>
      </c>
      <c r="Y34" s="4">
        <f t="shared" si="8"/>
        <v>-2.8209860268916424E-2</v>
      </c>
    </row>
    <row r="35" spans="1:25" x14ac:dyDescent="0.3">
      <c r="A35" t="s">
        <v>76</v>
      </c>
      <c r="B35" s="4">
        <f t="shared" si="6"/>
        <v>-8.4586466165413529E-3</v>
      </c>
      <c r="C35" s="4">
        <f t="shared" si="6"/>
        <v>-8.860993169651098E-3</v>
      </c>
      <c r="D35" s="4">
        <f t="shared" si="6"/>
        <v>-7.0234923710341488E-3</v>
      </c>
      <c r="E35" s="4">
        <f t="shared" si="6"/>
        <v>-7.1112819527195852E-3</v>
      </c>
      <c r="F35" s="4">
        <f t="shared" si="6"/>
        <v>-6.1107117181883538E-3</v>
      </c>
      <c r="G35" s="4">
        <f t="shared" si="6"/>
        <v>-1.2428977272727272E-2</v>
      </c>
      <c r="H35" s="4">
        <f t="shared" si="6"/>
        <v>-2.2434338521400778E-2</v>
      </c>
      <c r="I35" s="4">
        <f t="shared" si="6"/>
        <v>-9.8743267504488325E-3</v>
      </c>
      <c r="J35" s="4">
        <f t="shared" si="6"/>
        <v>-2.3052330472825174E-2</v>
      </c>
      <c r="K35" s="4">
        <f t="shared" si="6"/>
        <v>-8.9598753408648233E-3</v>
      </c>
      <c r="L35" s="4">
        <f t="shared" si="6"/>
        <v>-5.4012345679012343E-3</v>
      </c>
      <c r="N35" t="s">
        <v>76</v>
      </c>
      <c r="O35" s="4">
        <f t="shared" si="8"/>
        <v>-1.8819135181726763E-2</v>
      </c>
      <c r="P35" s="4">
        <f t="shared" si="8"/>
        <v>-1.6799292661361626E-2</v>
      </c>
      <c r="Q35" s="4">
        <f t="shared" si="8"/>
        <v>-2.0135467980295568E-2</v>
      </c>
      <c r="R35" s="4">
        <f t="shared" si="8"/>
        <v>-1.8272811918063316E-2</v>
      </c>
      <c r="S35" s="4">
        <f t="shared" si="8"/>
        <v>-1.397030089878859E-2</v>
      </c>
      <c r="T35" s="4">
        <f t="shared" si="8"/>
        <v>-2.0724848989793793E-2</v>
      </c>
      <c r="U35" s="4">
        <f t="shared" si="8"/>
        <v>-3.1224054086110783E-2</v>
      </c>
      <c r="V35" s="4">
        <f t="shared" si="8"/>
        <v>-1.58494304110946E-2</v>
      </c>
      <c r="W35" s="4">
        <f t="shared" si="8"/>
        <v>-3.5700721610330423E-2</v>
      </c>
      <c r="X35" s="4">
        <f t="shared" si="8"/>
        <v>-1.310907741775909E-2</v>
      </c>
      <c r="Y35" s="4">
        <f t="shared" si="8"/>
        <v>-3.577981651376147E-2</v>
      </c>
    </row>
    <row r="36" spans="1:25" x14ac:dyDescent="0.3">
      <c r="A36" s="8" t="s">
        <v>92</v>
      </c>
      <c r="B36" s="4">
        <f t="shared" si="6"/>
        <v>1.1850046130536723E-2</v>
      </c>
      <c r="C36" s="4">
        <f t="shared" si="6"/>
        <v>7.9699160068443693E-3</v>
      </c>
      <c r="D36" s="4">
        <f t="shared" si="6"/>
        <v>7.6022476945909034E-3</v>
      </c>
      <c r="E36" s="4">
        <f t="shared" si="6"/>
        <v>5.3187576323804201E-3</v>
      </c>
      <c r="F36" s="4">
        <f t="shared" si="6"/>
        <v>4.8292008688048289E-3</v>
      </c>
      <c r="G36" s="4">
        <f t="shared" si="6"/>
        <v>4.3730822212342295E-5</v>
      </c>
      <c r="H36" s="4">
        <f t="shared" si="6"/>
        <v>-1.8774322604109838E-2</v>
      </c>
      <c r="I36" s="4">
        <f t="shared" si="6"/>
        <v>5.1536442248301421E-3</v>
      </c>
      <c r="J36" s="4">
        <f t="shared" si="6"/>
        <v>-1.1483678583891127E-2</v>
      </c>
      <c r="K36" s="4">
        <f t="shared" si="6"/>
        <v>5.4273510297869944E-3</v>
      </c>
      <c r="L36" s="4">
        <f t="shared" si="6"/>
        <v>5.033924272269643E-3</v>
      </c>
      <c r="N36" s="8" t="s">
        <v>92</v>
      </c>
      <c r="O36" s="4">
        <f t="shared" si="8"/>
        <v>-5.4883530209598307E-3</v>
      </c>
      <c r="P36" s="4">
        <f t="shared" si="8"/>
        <v>-4.2932921744992638E-3</v>
      </c>
      <c r="Q36" s="4">
        <f t="shared" si="8"/>
        <v>-5.377810831112822E-3</v>
      </c>
      <c r="R36" s="4">
        <f t="shared" si="8"/>
        <v>-5.2112075890830088E-3</v>
      </c>
      <c r="S36" s="4">
        <f t="shared" si="8"/>
        <v>-3.7831291729629509E-3</v>
      </c>
      <c r="T36" s="4">
        <f t="shared" si="8"/>
        <v>-9.4030013345316882E-3</v>
      </c>
      <c r="U36" s="4">
        <f t="shared" si="8"/>
        <v>-2.8867447678939718E-2</v>
      </c>
      <c r="V36" s="4">
        <f t="shared" si="8"/>
        <v>-1.0428798776638779E-2</v>
      </c>
      <c r="W36" s="4">
        <f t="shared" si="8"/>
        <v>-2.2880157368387045E-2</v>
      </c>
      <c r="X36" s="4">
        <f t="shared" si="8"/>
        <v>-4.6682850054685626E-3</v>
      </c>
      <c r="Y36" s="4">
        <f t="shared" si="8"/>
        <v>-9.2829495506133956E-3</v>
      </c>
    </row>
    <row r="37" spans="1:25" x14ac:dyDescent="0.3">
      <c r="B37" s="62" t="s">
        <v>91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O37" s="62" t="s">
        <v>91</v>
      </c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3">
      <c r="A38" t="s">
        <v>72</v>
      </c>
      <c r="B38" s="2">
        <f>B5-B16</f>
        <v>323</v>
      </c>
      <c r="C38" s="2">
        <f t="shared" ref="C38:L38" si="9">C5-C16</f>
        <v>336</v>
      </c>
      <c r="D38" s="2">
        <f t="shared" si="9"/>
        <v>515</v>
      </c>
      <c r="E38" s="2">
        <f t="shared" si="9"/>
        <v>243</v>
      </c>
      <c r="F38" s="2">
        <f t="shared" si="9"/>
        <v>260</v>
      </c>
      <c r="G38" s="2">
        <f t="shared" si="9"/>
        <v>130</v>
      </c>
      <c r="H38" s="2">
        <f t="shared" si="9"/>
        <v>-233</v>
      </c>
      <c r="I38" s="2">
        <f t="shared" si="9"/>
        <v>52</v>
      </c>
      <c r="J38" s="2">
        <f t="shared" si="9"/>
        <v>-71</v>
      </c>
      <c r="K38" s="2">
        <f t="shared" si="9"/>
        <v>127</v>
      </c>
      <c r="L38" s="2">
        <f t="shared" si="9"/>
        <v>70</v>
      </c>
      <c r="N38" t="s">
        <v>72</v>
      </c>
      <c r="O38" s="2">
        <f>O5-O16</f>
        <v>104</v>
      </c>
      <c r="P38" s="2">
        <f t="shared" ref="P38:Y38" si="10">P5-P16</f>
        <v>79</v>
      </c>
      <c r="Q38" s="2">
        <f t="shared" si="10"/>
        <v>90</v>
      </c>
      <c r="R38" s="2">
        <f t="shared" si="10"/>
        <v>54</v>
      </c>
      <c r="S38" s="2">
        <f t="shared" si="10"/>
        <v>53</v>
      </c>
      <c r="T38" s="2">
        <f t="shared" si="10"/>
        <v>-46</v>
      </c>
      <c r="U38" s="2">
        <f t="shared" si="10"/>
        <v>-1074</v>
      </c>
      <c r="V38" s="2">
        <f t="shared" si="10"/>
        <v>-37</v>
      </c>
      <c r="W38" s="2">
        <f t="shared" si="10"/>
        <v>-84</v>
      </c>
      <c r="X38" s="2">
        <f t="shared" si="10"/>
        <v>38</v>
      </c>
      <c r="Y38" s="2">
        <f t="shared" si="10"/>
        <v>24</v>
      </c>
    </row>
    <row r="39" spans="1:25" x14ac:dyDescent="0.3">
      <c r="A39" t="s">
        <v>73</v>
      </c>
      <c r="B39" s="2">
        <f t="shared" ref="B39:L47" si="11">B6-B17</f>
        <v>971</v>
      </c>
      <c r="C39" s="2">
        <f t="shared" si="11"/>
        <v>1006</v>
      </c>
      <c r="D39" s="2">
        <f t="shared" si="11"/>
        <v>1441</v>
      </c>
      <c r="E39" s="2">
        <f t="shared" si="11"/>
        <v>669</v>
      </c>
      <c r="F39" s="2">
        <f t="shared" si="11"/>
        <v>880</v>
      </c>
      <c r="G39" s="2">
        <f t="shared" si="11"/>
        <v>302</v>
      </c>
      <c r="H39" s="2">
        <f t="shared" si="11"/>
        <v>469</v>
      </c>
      <c r="I39" s="2">
        <f t="shared" si="11"/>
        <v>359</v>
      </c>
      <c r="J39" s="2">
        <f t="shared" si="11"/>
        <v>264</v>
      </c>
      <c r="K39" s="2">
        <f t="shared" si="11"/>
        <v>337</v>
      </c>
      <c r="L39" s="2">
        <f t="shared" si="11"/>
        <v>148</v>
      </c>
      <c r="N39" t="s">
        <v>73</v>
      </c>
      <c r="O39" s="2">
        <f t="shared" ref="O39:Y47" si="12">O6-O17</f>
        <v>66</v>
      </c>
      <c r="P39" s="2">
        <f t="shared" si="12"/>
        <v>76</v>
      </c>
      <c r="Q39" s="2">
        <f t="shared" si="12"/>
        <v>85</v>
      </c>
      <c r="R39" s="2">
        <f t="shared" si="12"/>
        <v>11</v>
      </c>
      <c r="S39" s="2">
        <f t="shared" si="12"/>
        <v>-18</v>
      </c>
      <c r="T39" s="2">
        <f t="shared" si="12"/>
        <v>-82</v>
      </c>
      <c r="U39" s="2">
        <f t="shared" si="12"/>
        <v>-1439</v>
      </c>
      <c r="V39" s="2">
        <f t="shared" si="12"/>
        <v>-76</v>
      </c>
      <c r="W39" s="2">
        <f t="shared" si="12"/>
        <v>-186</v>
      </c>
      <c r="X39" s="2">
        <f t="shared" si="12"/>
        <v>20</v>
      </c>
      <c r="Y39" s="2">
        <f t="shared" si="12"/>
        <v>53</v>
      </c>
    </row>
    <row r="40" spans="1:25" x14ac:dyDescent="0.3">
      <c r="A40" t="s">
        <v>74</v>
      </c>
      <c r="B40" s="2">
        <f t="shared" si="11"/>
        <v>122</v>
      </c>
      <c r="C40" s="2">
        <f t="shared" si="11"/>
        <v>80</v>
      </c>
      <c r="D40" s="2">
        <f t="shared" si="11"/>
        <v>108</v>
      </c>
      <c r="E40" s="2">
        <f t="shared" si="11"/>
        <v>-8</v>
      </c>
      <c r="F40" s="2">
        <f t="shared" si="11"/>
        <v>10</v>
      </c>
      <c r="G40" s="2">
        <f t="shared" si="11"/>
        <v>-35</v>
      </c>
      <c r="H40" s="2">
        <f t="shared" si="11"/>
        <v>-1026</v>
      </c>
      <c r="I40" s="2">
        <f t="shared" si="11"/>
        <v>82</v>
      </c>
      <c r="J40" s="2">
        <f t="shared" si="11"/>
        <v>-137</v>
      </c>
      <c r="K40" s="2">
        <f t="shared" si="11"/>
        <v>38</v>
      </c>
      <c r="L40" s="2">
        <f t="shared" si="11"/>
        <v>-6</v>
      </c>
      <c r="N40" t="s">
        <v>74</v>
      </c>
      <c r="O40" s="2">
        <f t="shared" si="12"/>
        <v>-51</v>
      </c>
      <c r="P40" s="2">
        <f t="shared" si="12"/>
        <v>-31</v>
      </c>
      <c r="Q40" s="2">
        <f t="shared" si="12"/>
        <v>-10</v>
      </c>
      <c r="R40" s="2">
        <f t="shared" si="12"/>
        <v>-62</v>
      </c>
      <c r="S40" s="2">
        <f t="shared" si="12"/>
        <v>-44</v>
      </c>
      <c r="T40" s="2">
        <f t="shared" si="12"/>
        <v>-103</v>
      </c>
      <c r="U40" s="2">
        <f t="shared" si="12"/>
        <v>-1170</v>
      </c>
      <c r="V40" s="2">
        <f t="shared" si="12"/>
        <v>-113</v>
      </c>
      <c r="W40" s="2">
        <f t="shared" si="12"/>
        <v>-244</v>
      </c>
      <c r="X40" s="2">
        <f t="shared" si="12"/>
        <v>-40</v>
      </c>
      <c r="Y40" s="2">
        <f t="shared" si="12"/>
        <v>-13</v>
      </c>
    </row>
    <row r="41" spans="1:25" x14ac:dyDescent="0.3">
      <c r="A41" t="s">
        <v>75</v>
      </c>
      <c r="B41" s="2">
        <f t="shared" si="11"/>
        <v>62</v>
      </c>
      <c r="C41" s="2">
        <f t="shared" si="11"/>
        <v>15</v>
      </c>
      <c r="D41" s="2">
        <f t="shared" si="11"/>
        <v>20</v>
      </c>
      <c r="E41" s="2">
        <f t="shared" si="11"/>
        <v>9</v>
      </c>
      <c r="F41" s="2">
        <f t="shared" si="11"/>
        <v>-18</v>
      </c>
      <c r="G41" s="2">
        <f t="shared" si="11"/>
        <v>-65</v>
      </c>
      <c r="H41" s="2">
        <f t="shared" si="11"/>
        <v>-1001</v>
      </c>
      <c r="I41" s="2">
        <f t="shared" si="11"/>
        <v>11</v>
      </c>
      <c r="J41" s="2">
        <f t="shared" si="11"/>
        <v>-137</v>
      </c>
      <c r="K41" s="2">
        <f t="shared" si="11"/>
        <v>-15</v>
      </c>
      <c r="L41" s="2">
        <f t="shared" si="11"/>
        <v>-6</v>
      </c>
      <c r="N41" t="s">
        <v>75</v>
      </c>
      <c r="O41" s="2">
        <f t="shared" si="12"/>
        <v>-79</v>
      </c>
      <c r="P41" s="2">
        <f t="shared" si="12"/>
        <v>-3</v>
      </c>
      <c r="Q41" s="2">
        <f t="shared" si="12"/>
        <v>-95</v>
      </c>
      <c r="R41" s="2">
        <f t="shared" si="12"/>
        <v>-28</v>
      </c>
      <c r="S41" s="2">
        <f t="shared" si="12"/>
        <v>-50</v>
      </c>
      <c r="T41" s="2">
        <f t="shared" si="12"/>
        <v>-84</v>
      </c>
      <c r="U41" s="2">
        <f t="shared" si="12"/>
        <v>-953</v>
      </c>
      <c r="V41" s="2">
        <f t="shared" si="12"/>
        <v>-87</v>
      </c>
      <c r="W41" s="2">
        <f t="shared" si="12"/>
        <v>-220</v>
      </c>
      <c r="X41" s="2">
        <f t="shared" si="12"/>
        <v>-32</v>
      </c>
      <c r="Y41" s="2">
        <f t="shared" si="12"/>
        <v>-28</v>
      </c>
    </row>
    <row r="42" spans="1:25" x14ac:dyDescent="0.3">
      <c r="A42" t="s">
        <v>98</v>
      </c>
      <c r="B42" s="2">
        <f t="shared" si="11"/>
        <v>15</v>
      </c>
      <c r="C42" s="2">
        <f t="shared" si="11"/>
        <v>23</v>
      </c>
      <c r="D42" s="2">
        <f t="shared" si="11"/>
        <v>27</v>
      </c>
      <c r="E42" s="2">
        <f t="shared" si="11"/>
        <v>-59</v>
      </c>
      <c r="F42" s="2">
        <f t="shared" si="11"/>
        <v>-58</v>
      </c>
      <c r="G42" s="2">
        <f t="shared" si="11"/>
        <v>-66</v>
      </c>
      <c r="H42" s="2">
        <f t="shared" si="11"/>
        <v>-1567</v>
      </c>
      <c r="I42" s="2">
        <f t="shared" si="11"/>
        <v>92</v>
      </c>
      <c r="J42" s="2">
        <f t="shared" si="11"/>
        <v>-317</v>
      </c>
      <c r="K42" s="2">
        <f t="shared" si="11"/>
        <v>-32</v>
      </c>
      <c r="L42" s="2">
        <f t="shared" si="11"/>
        <v>-26</v>
      </c>
      <c r="N42" t="s">
        <v>98</v>
      </c>
      <c r="O42" s="2">
        <f t="shared" si="12"/>
        <v>-98</v>
      </c>
      <c r="P42" s="2">
        <f t="shared" si="12"/>
        <v>-40</v>
      </c>
      <c r="Q42" s="2">
        <f t="shared" si="12"/>
        <v>-90</v>
      </c>
      <c r="R42" s="2">
        <f t="shared" si="12"/>
        <v>-43</v>
      </c>
      <c r="S42" s="2">
        <f t="shared" si="12"/>
        <v>-35</v>
      </c>
      <c r="T42" s="2">
        <f t="shared" si="12"/>
        <v>-142</v>
      </c>
      <c r="U42" s="2">
        <f t="shared" si="12"/>
        <v>-1780</v>
      </c>
      <c r="V42" s="2">
        <f t="shared" si="12"/>
        <v>-96</v>
      </c>
      <c r="W42" s="2">
        <f t="shared" si="12"/>
        <v>-438</v>
      </c>
      <c r="X42" s="2">
        <f t="shared" si="12"/>
        <v>-14</v>
      </c>
      <c r="Y42" s="2">
        <f t="shared" si="12"/>
        <v>-25</v>
      </c>
    </row>
    <row r="43" spans="1:25" x14ac:dyDescent="0.3">
      <c r="A43" t="s">
        <v>99</v>
      </c>
      <c r="B43" s="2">
        <f t="shared" si="11"/>
        <v>33</v>
      </c>
      <c r="C43" s="2">
        <f t="shared" si="11"/>
        <v>34</v>
      </c>
      <c r="D43" s="2">
        <f t="shared" si="11"/>
        <v>49</v>
      </c>
      <c r="E43" s="2">
        <f t="shared" si="11"/>
        <v>-6</v>
      </c>
      <c r="F43" s="2">
        <f t="shared" si="11"/>
        <v>-51</v>
      </c>
      <c r="G43" s="2">
        <f t="shared" si="11"/>
        <v>-21</v>
      </c>
      <c r="H43" s="2">
        <f t="shared" si="11"/>
        <v>-1676</v>
      </c>
      <c r="I43" s="2">
        <f t="shared" si="11"/>
        <v>61</v>
      </c>
      <c r="J43" s="2">
        <f t="shared" si="11"/>
        <v>-330</v>
      </c>
      <c r="K43" s="2">
        <f t="shared" si="11"/>
        <v>26</v>
      </c>
      <c r="L43" s="2">
        <f t="shared" si="11"/>
        <v>15</v>
      </c>
      <c r="N43" t="s">
        <v>99</v>
      </c>
      <c r="O43" s="2">
        <f t="shared" si="12"/>
        <v>-37</v>
      </c>
      <c r="P43" s="2">
        <f t="shared" si="12"/>
        <v>-58</v>
      </c>
      <c r="Q43" s="2">
        <f t="shared" si="12"/>
        <v>-161</v>
      </c>
      <c r="R43" s="2">
        <f t="shared" si="12"/>
        <v>-45</v>
      </c>
      <c r="S43" s="2">
        <f t="shared" si="12"/>
        <v>-61</v>
      </c>
      <c r="T43" s="2">
        <f t="shared" si="12"/>
        <v>-136</v>
      </c>
      <c r="U43" s="2">
        <f t="shared" si="12"/>
        <v>-2048</v>
      </c>
      <c r="V43" s="2">
        <f t="shared" si="12"/>
        <v>-125</v>
      </c>
      <c r="W43" s="2">
        <f t="shared" si="12"/>
        <v>-475</v>
      </c>
      <c r="X43" s="2">
        <f t="shared" si="12"/>
        <v>-37</v>
      </c>
      <c r="Y43" s="2">
        <f t="shared" si="12"/>
        <v>-38</v>
      </c>
    </row>
    <row r="44" spans="1:25" x14ac:dyDescent="0.3">
      <c r="A44" t="s">
        <v>100</v>
      </c>
      <c r="B44" s="2">
        <f t="shared" si="11"/>
        <v>-21</v>
      </c>
      <c r="C44" s="2">
        <f t="shared" si="11"/>
        <v>-67</v>
      </c>
      <c r="D44" s="2">
        <f t="shared" si="11"/>
        <v>-117</v>
      </c>
      <c r="E44" s="2">
        <f t="shared" si="11"/>
        <v>-9</v>
      </c>
      <c r="F44" s="2">
        <f t="shared" si="11"/>
        <v>-42</v>
      </c>
      <c r="G44" s="2">
        <f t="shared" si="11"/>
        <v>-71</v>
      </c>
      <c r="H44" s="2">
        <f t="shared" si="11"/>
        <v>-1423</v>
      </c>
      <c r="I44" s="2">
        <f t="shared" si="11"/>
        <v>9</v>
      </c>
      <c r="J44" s="2">
        <f t="shared" si="11"/>
        <v>-292</v>
      </c>
      <c r="K44" s="2">
        <f t="shared" si="11"/>
        <v>-22</v>
      </c>
      <c r="L44" s="2">
        <f t="shared" si="11"/>
        <v>-6</v>
      </c>
      <c r="N44" t="s">
        <v>100</v>
      </c>
      <c r="O44" s="2">
        <f t="shared" si="12"/>
        <v>-220</v>
      </c>
      <c r="P44" s="2">
        <f t="shared" si="12"/>
        <v>-243</v>
      </c>
      <c r="Q44" s="2">
        <f t="shared" si="12"/>
        <v>-424</v>
      </c>
      <c r="R44" s="2">
        <f t="shared" si="12"/>
        <v>-219</v>
      </c>
      <c r="S44" s="2">
        <f t="shared" si="12"/>
        <v>-151</v>
      </c>
      <c r="T44" s="2">
        <f t="shared" si="12"/>
        <v>-250</v>
      </c>
      <c r="U44" s="2">
        <f t="shared" si="12"/>
        <v>-2230</v>
      </c>
      <c r="V44" s="2">
        <f t="shared" si="12"/>
        <v>-236</v>
      </c>
      <c r="W44" s="2">
        <f t="shared" si="12"/>
        <v>-560</v>
      </c>
      <c r="X44" s="2">
        <f t="shared" si="12"/>
        <v>-110</v>
      </c>
      <c r="Y44" s="2">
        <f t="shared" si="12"/>
        <v>-71</v>
      </c>
    </row>
    <row r="45" spans="1:25" x14ac:dyDescent="0.3">
      <c r="A45" t="s">
        <v>101</v>
      </c>
      <c r="B45" s="2">
        <f t="shared" si="11"/>
        <v>-69</v>
      </c>
      <c r="C45" s="2">
        <f t="shared" si="11"/>
        <v>-154</v>
      </c>
      <c r="D45" s="2">
        <f t="shared" si="11"/>
        <v>-187</v>
      </c>
      <c r="E45" s="2">
        <f t="shared" si="11"/>
        <v>-79</v>
      </c>
      <c r="F45" s="2">
        <f t="shared" si="11"/>
        <v>-91</v>
      </c>
      <c r="G45" s="2">
        <f t="shared" si="11"/>
        <v>-98</v>
      </c>
      <c r="H45" s="2">
        <f t="shared" si="11"/>
        <v>-917</v>
      </c>
      <c r="I45" s="2">
        <f t="shared" si="11"/>
        <v>-88</v>
      </c>
      <c r="J45" s="2">
        <f t="shared" si="11"/>
        <v>-291</v>
      </c>
      <c r="K45" s="2">
        <f t="shared" si="11"/>
        <v>-51</v>
      </c>
      <c r="L45" s="2">
        <f t="shared" si="11"/>
        <v>-44</v>
      </c>
      <c r="N45" t="s">
        <v>101</v>
      </c>
      <c r="O45" s="2">
        <f t="shared" si="12"/>
        <v>-250</v>
      </c>
      <c r="P45" s="2">
        <f t="shared" si="12"/>
        <v>-335</v>
      </c>
      <c r="Q45" s="2">
        <f t="shared" si="12"/>
        <v>-507</v>
      </c>
      <c r="R45" s="2">
        <f t="shared" si="12"/>
        <v>-257</v>
      </c>
      <c r="S45" s="2">
        <f t="shared" si="12"/>
        <v>-257</v>
      </c>
      <c r="T45" s="2">
        <f t="shared" si="12"/>
        <v>-339</v>
      </c>
      <c r="U45" s="2">
        <f t="shared" si="12"/>
        <v>-1914</v>
      </c>
      <c r="V45" s="2">
        <f t="shared" si="12"/>
        <v>-275</v>
      </c>
      <c r="W45" s="2">
        <f t="shared" si="12"/>
        <v>-604</v>
      </c>
      <c r="X45" s="2">
        <f t="shared" si="12"/>
        <v>-122</v>
      </c>
      <c r="Y45" s="2">
        <f t="shared" si="12"/>
        <v>-107</v>
      </c>
    </row>
    <row r="46" spans="1:25" x14ac:dyDescent="0.3">
      <c r="A46" t="s">
        <v>76</v>
      </c>
      <c r="B46" s="2">
        <f t="shared" si="11"/>
        <v>-36</v>
      </c>
      <c r="C46" s="2">
        <f t="shared" si="11"/>
        <v>-48</v>
      </c>
      <c r="D46" s="2">
        <f t="shared" si="11"/>
        <v>-58</v>
      </c>
      <c r="E46" s="2">
        <f t="shared" si="11"/>
        <v>-37</v>
      </c>
      <c r="F46" s="2">
        <f t="shared" si="11"/>
        <v>-34</v>
      </c>
      <c r="G46" s="2">
        <f t="shared" si="11"/>
        <v>-70</v>
      </c>
      <c r="H46" s="2">
        <f t="shared" si="11"/>
        <v>-369</v>
      </c>
      <c r="I46" s="2">
        <f t="shared" si="11"/>
        <v>-44</v>
      </c>
      <c r="J46" s="2">
        <f t="shared" si="11"/>
        <v>-137</v>
      </c>
      <c r="K46" s="2">
        <f t="shared" si="11"/>
        <v>-23</v>
      </c>
      <c r="L46" s="2">
        <f t="shared" si="11"/>
        <v>-7</v>
      </c>
      <c r="N46" t="s">
        <v>76</v>
      </c>
      <c r="O46" s="2">
        <f t="shared" si="12"/>
        <v>-131</v>
      </c>
      <c r="P46" s="2">
        <f t="shared" si="12"/>
        <v>-171</v>
      </c>
      <c r="Q46" s="2">
        <f t="shared" si="12"/>
        <v>-327</v>
      </c>
      <c r="R46" s="2">
        <f t="shared" si="12"/>
        <v>-157</v>
      </c>
      <c r="S46" s="2">
        <f t="shared" si="12"/>
        <v>-143</v>
      </c>
      <c r="T46" s="2">
        <f t="shared" si="12"/>
        <v>-199</v>
      </c>
      <c r="U46" s="2">
        <f t="shared" si="12"/>
        <v>-1053</v>
      </c>
      <c r="V46" s="2">
        <f t="shared" si="12"/>
        <v>-128</v>
      </c>
      <c r="W46" s="2">
        <f t="shared" si="12"/>
        <v>-376</v>
      </c>
      <c r="X46" s="2">
        <f t="shared" si="12"/>
        <v>-53</v>
      </c>
      <c r="Y46" s="2">
        <f t="shared" si="12"/>
        <v>-78</v>
      </c>
    </row>
    <row r="47" spans="1:25" x14ac:dyDescent="0.3">
      <c r="A47" s="8" t="s">
        <v>92</v>
      </c>
      <c r="B47" s="2">
        <f t="shared" si="11"/>
        <v>1400</v>
      </c>
      <c r="C47" s="2">
        <f t="shared" si="11"/>
        <v>1225</v>
      </c>
      <c r="D47" s="2">
        <f t="shared" si="11"/>
        <v>1798</v>
      </c>
      <c r="E47" s="2">
        <f t="shared" si="11"/>
        <v>723</v>
      </c>
      <c r="F47" s="2">
        <f t="shared" si="11"/>
        <v>856</v>
      </c>
      <c r="G47" s="2">
        <f t="shared" si="11"/>
        <v>6</v>
      </c>
      <c r="H47" s="2">
        <f t="shared" si="11"/>
        <v>-7743</v>
      </c>
      <c r="I47" s="2">
        <f t="shared" si="11"/>
        <v>534</v>
      </c>
      <c r="J47" s="2">
        <f t="shared" si="11"/>
        <v>-1448</v>
      </c>
      <c r="K47" s="2">
        <f t="shared" si="11"/>
        <v>385</v>
      </c>
      <c r="L47" s="2">
        <f t="shared" si="11"/>
        <v>138</v>
      </c>
      <c r="N47" s="8" t="s">
        <v>92</v>
      </c>
      <c r="O47" s="2">
        <f t="shared" si="12"/>
        <v>-696</v>
      </c>
      <c r="P47" s="2">
        <f t="shared" si="12"/>
        <v>-726</v>
      </c>
      <c r="Q47" s="2">
        <f t="shared" si="12"/>
        <v>-1439</v>
      </c>
      <c r="R47" s="2">
        <f t="shared" si="12"/>
        <v>-746</v>
      </c>
      <c r="S47" s="2">
        <f t="shared" si="12"/>
        <v>-706</v>
      </c>
      <c r="T47" s="2">
        <f t="shared" si="12"/>
        <v>-1381</v>
      </c>
      <c r="U47" s="2">
        <f t="shared" si="12"/>
        <v>-13661</v>
      </c>
      <c r="V47" s="2">
        <f t="shared" si="12"/>
        <v>-1173</v>
      </c>
      <c r="W47" s="2">
        <f t="shared" si="12"/>
        <v>-3187</v>
      </c>
      <c r="X47" s="2">
        <f t="shared" si="12"/>
        <v>-350</v>
      </c>
      <c r="Y47" s="2">
        <f t="shared" si="12"/>
        <v>-283</v>
      </c>
    </row>
    <row r="50" spans="14:14" x14ac:dyDescent="0.3">
      <c r="N50" t="s">
        <v>66</v>
      </c>
    </row>
    <row r="51" spans="14:14" x14ac:dyDescent="0.3">
      <c r="N51" t="s">
        <v>94</v>
      </c>
    </row>
    <row r="52" spans="14:14" x14ac:dyDescent="0.3">
      <c r="N52" t="s">
        <v>95</v>
      </c>
    </row>
    <row r="53" spans="14:14" x14ac:dyDescent="0.3">
      <c r="N53" t="s">
        <v>96</v>
      </c>
    </row>
  </sheetData>
  <mergeCells count="8">
    <mergeCell ref="B26:L26"/>
    <mergeCell ref="O26:Y26"/>
    <mergeCell ref="B37:L37"/>
    <mergeCell ref="O37:Y37"/>
    <mergeCell ref="B4:L4"/>
    <mergeCell ref="O4:Y4"/>
    <mergeCell ref="B15:L15"/>
    <mergeCell ref="O15:Y15"/>
  </mergeCells>
  <conditionalFormatting sqref="B27:L3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Y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8:Y4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L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3"/>
  <sheetViews>
    <sheetView workbookViewId="0"/>
  </sheetViews>
  <sheetFormatPr defaultRowHeight="14.4" x14ac:dyDescent="0.3"/>
  <cols>
    <col min="2" max="12" width="10" customWidth="1"/>
    <col min="13" max="13" width="5.109375" customWidth="1"/>
    <col min="15" max="25" width="10" customWidth="1"/>
  </cols>
  <sheetData>
    <row r="3" spans="1:25" ht="94.2" x14ac:dyDescent="0.3">
      <c r="A3" s="46" t="s">
        <v>88</v>
      </c>
      <c r="B3" s="7" t="s">
        <v>77</v>
      </c>
      <c r="C3" s="7" t="s">
        <v>78</v>
      </c>
      <c r="D3" s="7" t="s">
        <v>79</v>
      </c>
      <c r="E3" s="7" t="s">
        <v>80</v>
      </c>
      <c r="F3" s="7" t="s">
        <v>81</v>
      </c>
      <c r="G3" s="7" t="s">
        <v>82</v>
      </c>
      <c r="H3" s="7" t="s">
        <v>83</v>
      </c>
      <c r="I3" s="7" t="s">
        <v>84</v>
      </c>
      <c r="J3" s="7" t="s">
        <v>85</v>
      </c>
      <c r="K3" s="7" t="s">
        <v>86</v>
      </c>
      <c r="L3" s="7" t="s">
        <v>87</v>
      </c>
      <c r="N3" s="46" t="s">
        <v>93</v>
      </c>
      <c r="O3" s="7" t="s">
        <v>77</v>
      </c>
      <c r="P3" s="7" t="s">
        <v>78</v>
      </c>
      <c r="Q3" s="7" t="s">
        <v>79</v>
      </c>
      <c r="R3" s="7" t="s">
        <v>80</v>
      </c>
      <c r="S3" s="7" t="s">
        <v>81</v>
      </c>
      <c r="T3" s="7" t="s">
        <v>82</v>
      </c>
      <c r="U3" s="7" t="s">
        <v>83</v>
      </c>
      <c r="V3" s="7" t="s">
        <v>84</v>
      </c>
      <c r="W3" s="7" t="s">
        <v>85</v>
      </c>
      <c r="X3" s="7" t="s">
        <v>86</v>
      </c>
      <c r="Y3" s="7" t="s">
        <v>87</v>
      </c>
    </row>
    <row r="4" spans="1:25" x14ac:dyDescent="0.3">
      <c r="B4" s="62" t="s">
        <v>102</v>
      </c>
      <c r="C4" s="62"/>
      <c r="D4" s="62"/>
      <c r="E4" s="62"/>
      <c r="F4" s="62"/>
      <c r="G4" s="62"/>
      <c r="H4" s="62"/>
      <c r="I4" s="62"/>
      <c r="J4" s="62"/>
      <c r="K4" s="62"/>
      <c r="L4" s="62"/>
      <c r="O4" s="62" t="s">
        <v>102</v>
      </c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x14ac:dyDescent="0.3">
      <c r="A5" t="s">
        <v>72</v>
      </c>
      <c r="B5" s="2">
        <v>11574</v>
      </c>
      <c r="C5" s="2">
        <v>14911</v>
      </c>
      <c r="D5" s="2">
        <v>22683</v>
      </c>
      <c r="E5" s="2">
        <v>13117</v>
      </c>
      <c r="F5" s="2">
        <v>18428</v>
      </c>
      <c r="G5" s="2">
        <v>12793</v>
      </c>
      <c r="H5" s="2">
        <v>37132</v>
      </c>
      <c r="I5" s="2">
        <v>10413</v>
      </c>
      <c r="J5" s="2">
        <v>12161</v>
      </c>
      <c r="K5" s="2">
        <v>6979</v>
      </c>
      <c r="L5" s="2">
        <v>2593</v>
      </c>
      <c r="N5" t="s">
        <v>72</v>
      </c>
      <c r="O5" s="2">
        <v>11177</v>
      </c>
      <c r="P5" s="2">
        <v>14721</v>
      </c>
      <c r="Q5" s="2">
        <v>22466</v>
      </c>
      <c r="R5" s="2">
        <v>12795</v>
      </c>
      <c r="S5" s="2">
        <v>17684</v>
      </c>
      <c r="T5" s="2">
        <v>12379</v>
      </c>
      <c r="U5" s="2">
        <v>37441</v>
      </c>
      <c r="V5" s="2">
        <v>9473</v>
      </c>
      <c r="W5" s="2">
        <v>11500</v>
      </c>
      <c r="X5" s="2">
        <v>6581</v>
      </c>
      <c r="Y5" s="2">
        <v>2534</v>
      </c>
    </row>
    <row r="6" spans="1:25" x14ac:dyDescent="0.3">
      <c r="A6" t="s">
        <v>73</v>
      </c>
      <c r="B6" s="2">
        <v>9894</v>
      </c>
      <c r="C6" s="2">
        <v>12581</v>
      </c>
      <c r="D6" s="2">
        <v>18951</v>
      </c>
      <c r="E6" s="2">
        <v>11016</v>
      </c>
      <c r="F6" s="2">
        <v>15566</v>
      </c>
      <c r="G6" s="2">
        <v>11609</v>
      </c>
      <c r="H6" s="2">
        <v>33920</v>
      </c>
      <c r="I6" s="2">
        <v>9742</v>
      </c>
      <c r="J6" s="2">
        <v>10597</v>
      </c>
      <c r="K6" s="2">
        <v>5757</v>
      </c>
      <c r="L6" s="2">
        <v>2257</v>
      </c>
      <c r="N6" t="s">
        <v>73</v>
      </c>
      <c r="O6" s="2">
        <v>10242</v>
      </c>
      <c r="P6" s="2">
        <v>13173</v>
      </c>
      <c r="Q6" s="2">
        <v>20273</v>
      </c>
      <c r="R6" s="2">
        <v>10953</v>
      </c>
      <c r="S6" s="2">
        <v>15254</v>
      </c>
      <c r="T6" s="2">
        <v>11006</v>
      </c>
      <c r="U6" s="2">
        <v>36201</v>
      </c>
      <c r="V6" s="2">
        <v>8654</v>
      </c>
      <c r="W6" s="2">
        <v>9722</v>
      </c>
      <c r="X6" s="2">
        <v>5555</v>
      </c>
      <c r="Y6" s="2">
        <v>2082</v>
      </c>
    </row>
    <row r="7" spans="1:25" x14ac:dyDescent="0.3">
      <c r="A7" t="s">
        <v>74</v>
      </c>
      <c r="B7" s="2">
        <v>10242</v>
      </c>
      <c r="C7" s="2">
        <v>12693</v>
      </c>
      <c r="D7" s="2">
        <v>19694</v>
      </c>
      <c r="E7" s="2">
        <v>11548</v>
      </c>
      <c r="F7" s="2">
        <v>15379</v>
      </c>
      <c r="G7" s="2">
        <v>12124</v>
      </c>
      <c r="H7" s="2">
        <v>34065</v>
      </c>
      <c r="I7" s="2">
        <v>8998</v>
      </c>
      <c r="J7" s="2">
        <v>10117</v>
      </c>
      <c r="K7" s="2">
        <v>5734</v>
      </c>
      <c r="L7" s="2">
        <v>2080</v>
      </c>
      <c r="N7" t="s">
        <v>74</v>
      </c>
      <c r="O7" s="2">
        <v>10321</v>
      </c>
      <c r="P7" s="2">
        <v>12565</v>
      </c>
      <c r="Q7" s="2">
        <v>19447</v>
      </c>
      <c r="R7" s="2">
        <v>11164</v>
      </c>
      <c r="S7" s="2">
        <v>14919</v>
      </c>
      <c r="T7" s="2">
        <v>12118</v>
      </c>
      <c r="U7" s="2">
        <v>33595</v>
      </c>
      <c r="V7" s="2">
        <v>8755</v>
      </c>
      <c r="W7" s="2">
        <v>9777</v>
      </c>
      <c r="X7" s="2">
        <v>5610</v>
      </c>
      <c r="Y7" s="2">
        <v>2028</v>
      </c>
    </row>
    <row r="8" spans="1:25" x14ac:dyDescent="0.3">
      <c r="A8" t="s">
        <v>75</v>
      </c>
      <c r="B8" s="2">
        <v>10938</v>
      </c>
      <c r="C8" s="2">
        <v>13325</v>
      </c>
      <c r="D8" s="2">
        <v>20894</v>
      </c>
      <c r="E8" s="2">
        <v>12230</v>
      </c>
      <c r="F8" s="2">
        <v>16774</v>
      </c>
      <c r="G8" s="2">
        <v>13019</v>
      </c>
      <c r="H8" s="2">
        <v>34475</v>
      </c>
      <c r="I8" s="2">
        <v>9328</v>
      </c>
      <c r="J8" s="2">
        <v>10536</v>
      </c>
      <c r="K8" s="2">
        <v>6086</v>
      </c>
      <c r="L8" s="2">
        <v>2230</v>
      </c>
      <c r="N8" t="s">
        <v>75</v>
      </c>
      <c r="O8" s="2">
        <v>10671</v>
      </c>
      <c r="P8" s="2">
        <v>13301</v>
      </c>
      <c r="Q8" s="2">
        <v>20971</v>
      </c>
      <c r="R8" s="2">
        <v>12047</v>
      </c>
      <c r="S8" s="2">
        <v>16073</v>
      </c>
      <c r="T8" s="2">
        <v>12895</v>
      </c>
      <c r="U8" s="2">
        <v>35329</v>
      </c>
      <c r="V8" s="2">
        <v>9128</v>
      </c>
      <c r="W8" s="2">
        <v>10567</v>
      </c>
      <c r="X8" s="2">
        <v>6148</v>
      </c>
      <c r="Y8" s="2">
        <v>2291</v>
      </c>
    </row>
    <row r="9" spans="1:25" x14ac:dyDescent="0.3">
      <c r="A9" t="s">
        <v>98</v>
      </c>
      <c r="B9" s="2">
        <v>22629</v>
      </c>
      <c r="C9" s="2">
        <v>28584</v>
      </c>
      <c r="D9" s="2">
        <v>43663</v>
      </c>
      <c r="E9" s="2">
        <v>26251</v>
      </c>
      <c r="F9" s="2">
        <v>34611</v>
      </c>
      <c r="G9" s="2">
        <v>26567</v>
      </c>
      <c r="H9" s="2">
        <v>72281</v>
      </c>
      <c r="I9" s="2">
        <v>18577</v>
      </c>
      <c r="J9" s="2">
        <v>21630</v>
      </c>
      <c r="K9" s="2">
        <v>13704</v>
      </c>
      <c r="L9" s="2">
        <v>4830</v>
      </c>
      <c r="N9" t="s">
        <v>98</v>
      </c>
      <c r="O9" s="2">
        <v>22727</v>
      </c>
      <c r="P9" s="2">
        <v>28830</v>
      </c>
      <c r="Q9" s="2">
        <v>45444</v>
      </c>
      <c r="R9" s="2">
        <v>25630</v>
      </c>
      <c r="S9" s="2">
        <v>34125</v>
      </c>
      <c r="T9" s="2">
        <v>26468</v>
      </c>
      <c r="U9" s="2">
        <v>77538</v>
      </c>
      <c r="V9" s="2">
        <v>19426</v>
      </c>
      <c r="W9" s="2">
        <v>22820</v>
      </c>
      <c r="X9" s="2">
        <v>13750</v>
      </c>
      <c r="Y9" s="2">
        <v>5003</v>
      </c>
    </row>
    <row r="10" spans="1:25" x14ac:dyDescent="0.3">
      <c r="A10" t="s">
        <v>99</v>
      </c>
      <c r="B10" s="2">
        <v>21532</v>
      </c>
      <c r="C10" s="2">
        <v>29548</v>
      </c>
      <c r="D10" s="2">
        <v>45431</v>
      </c>
      <c r="E10" s="2">
        <v>25487</v>
      </c>
      <c r="F10" s="2">
        <v>33281</v>
      </c>
      <c r="G10" s="2">
        <v>25360</v>
      </c>
      <c r="H10" s="2">
        <v>80222</v>
      </c>
      <c r="I10" s="2">
        <v>18780</v>
      </c>
      <c r="J10" s="2">
        <v>22710</v>
      </c>
      <c r="K10" s="2">
        <v>13119</v>
      </c>
      <c r="L10" s="2">
        <v>5102</v>
      </c>
      <c r="N10" t="s">
        <v>99</v>
      </c>
      <c r="O10" s="2">
        <v>21968</v>
      </c>
      <c r="P10" s="2">
        <v>30682</v>
      </c>
      <c r="Q10" s="2">
        <v>48688</v>
      </c>
      <c r="R10" s="2">
        <v>25401</v>
      </c>
      <c r="S10" s="2">
        <v>32806</v>
      </c>
      <c r="T10" s="2">
        <v>25518</v>
      </c>
      <c r="U10" s="2">
        <v>86288</v>
      </c>
      <c r="V10" s="2">
        <v>19518</v>
      </c>
      <c r="W10" s="2">
        <v>24149</v>
      </c>
      <c r="X10" s="2">
        <v>13268</v>
      </c>
      <c r="Y10" s="2">
        <v>5547</v>
      </c>
    </row>
    <row r="11" spans="1:25" x14ac:dyDescent="0.3">
      <c r="A11" t="s">
        <v>100</v>
      </c>
      <c r="B11" s="2">
        <v>17188</v>
      </c>
      <c r="C11" s="2">
        <v>23663</v>
      </c>
      <c r="D11" s="2">
        <v>36452</v>
      </c>
      <c r="E11" s="2">
        <v>19870</v>
      </c>
      <c r="F11" s="2">
        <v>24685</v>
      </c>
      <c r="G11" s="2">
        <v>19251</v>
      </c>
      <c r="H11" s="2">
        <v>62279</v>
      </c>
      <c r="I11" s="2">
        <v>14857</v>
      </c>
      <c r="J11" s="2">
        <v>19172</v>
      </c>
      <c r="K11" s="2">
        <v>10680</v>
      </c>
      <c r="L11" s="2">
        <v>4512</v>
      </c>
      <c r="N11" t="s">
        <v>100</v>
      </c>
      <c r="O11" s="2">
        <v>19539</v>
      </c>
      <c r="P11" s="2">
        <v>26965</v>
      </c>
      <c r="Q11" s="2">
        <v>42990</v>
      </c>
      <c r="R11" s="2">
        <v>21518</v>
      </c>
      <c r="S11" s="2">
        <v>27303</v>
      </c>
      <c r="T11" s="2">
        <v>21165</v>
      </c>
      <c r="U11" s="2">
        <v>73066</v>
      </c>
      <c r="V11" s="2">
        <v>16962</v>
      </c>
      <c r="W11" s="2">
        <v>22397</v>
      </c>
      <c r="X11" s="2">
        <v>11676</v>
      </c>
      <c r="Y11" s="2">
        <v>5206</v>
      </c>
    </row>
    <row r="12" spans="1:25" x14ac:dyDescent="0.3">
      <c r="A12" t="s">
        <v>101</v>
      </c>
      <c r="B12" s="2">
        <v>9594</v>
      </c>
      <c r="C12" s="2">
        <v>12767</v>
      </c>
      <c r="D12" s="2">
        <v>19841</v>
      </c>
      <c r="E12" s="2">
        <v>11014</v>
      </c>
      <c r="F12" s="2">
        <v>12767</v>
      </c>
      <c r="G12" s="2">
        <v>11234</v>
      </c>
      <c r="H12" s="2">
        <v>34034</v>
      </c>
      <c r="I12" s="2">
        <v>9033</v>
      </c>
      <c r="J12" s="2">
        <v>11972</v>
      </c>
      <c r="K12" s="2">
        <v>6215</v>
      </c>
      <c r="L12" s="2">
        <v>2761</v>
      </c>
      <c r="N12" t="s">
        <v>101</v>
      </c>
      <c r="O12" s="2">
        <v>13022</v>
      </c>
      <c r="P12" s="2">
        <v>18417</v>
      </c>
      <c r="Q12" s="2">
        <v>30356</v>
      </c>
      <c r="R12" s="2">
        <v>14850</v>
      </c>
      <c r="S12" s="2">
        <v>18129</v>
      </c>
      <c r="T12" s="2">
        <v>15702</v>
      </c>
      <c r="U12" s="2">
        <v>52273</v>
      </c>
      <c r="V12" s="2">
        <v>12969</v>
      </c>
      <c r="W12" s="2">
        <v>16769</v>
      </c>
      <c r="X12" s="2">
        <v>8082</v>
      </c>
      <c r="Y12" s="2">
        <v>3860</v>
      </c>
    </row>
    <row r="13" spans="1:25" x14ac:dyDescent="0.3">
      <c r="A13" t="s">
        <v>76</v>
      </c>
      <c r="B13" s="2">
        <v>4247</v>
      </c>
      <c r="C13" s="2">
        <v>5380</v>
      </c>
      <c r="D13" s="2">
        <v>8238</v>
      </c>
      <c r="E13" s="2">
        <v>5195</v>
      </c>
      <c r="F13" s="2">
        <v>5563</v>
      </c>
      <c r="G13" s="2">
        <v>5635</v>
      </c>
      <c r="H13" s="2">
        <v>16197</v>
      </c>
      <c r="I13" s="2">
        <v>4483</v>
      </c>
      <c r="J13" s="2">
        <v>5926</v>
      </c>
      <c r="K13" s="2">
        <v>2549</v>
      </c>
      <c r="L13" s="2">
        <v>1310</v>
      </c>
      <c r="N13" t="s">
        <v>76</v>
      </c>
      <c r="O13" s="2">
        <v>6961</v>
      </c>
      <c r="P13" s="2">
        <v>10126</v>
      </c>
      <c r="Q13" s="2">
        <v>16148</v>
      </c>
      <c r="R13" s="2">
        <v>8584</v>
      </c>
      <c r="S13" s="2">
        <v>10235</v>
      </c>
      <c r="T13" s="2">
        <v>9618</v>
      </c>
      <c r="U13" s="2">
        <v>33257</v>
      </c>
      <c r="V13" s="2">
        <v>8148</v>
      </c>
      <c r="W13" s="2">
        <v>10470</v>
      </c>
      <c r="X13" s="2">
        <v>3995</v>
      </c>
      <c r="Y13" s="2">
        <v>2195</v>
      </c>
    </row>
    <row r="14" spans="1:25" s="8" customFormat="1" x14ac:dyDescent="0.3">
      <c r="A14" s="8" t="s">
        <v>92</v>
      </c>
      <c r="B14" s="9">
        <f>SUM(B5:B13)</f>
        <v>117838</v>
      </c>
      <c r="C14" s="9">
        <f t="shared" ref="C14:L14" si="0">SUM(C5:C13)</f>
        <v>153452</v>
      </c>
      <c r="D14" s="9">
        <f t="shared" si="0"/>
        <v>235847</v>
      </c>
      <c r="E14" s="9">
        <f t="shared" si="0"/>
        <v>135728</v>
      </c>
      <c r="F14" s="9">
        <f t="shared" si="0"/>
        <v>177054</v>
      </c>
      <c r="G14" s="9">
        <f t="shared" si="0"/>
        <v>137592</v>
      </c>
      <c r="H14" s="9">
        <f t="shared" si="0"/>
        <v>404605</v>
      </c>
      <c r="I14" s="9">
        <f t="shared" si="0"/>
        <v>104211</v>
      </c>
      <c r="J14" s="9">
        <f t="shared" si="0"/>
        <v>124821</v>
      </c>
      <c r="K14" s="9">
        <f t="shared" si="0"/>
        <v>70823</v>
      </c>
      <c r="L14" s="9">
        <f t="shared" si="0"/>
        <v>27675</v>
      </c>
      <c r="N14" s="8" t="s">
        <v>92</v>
      </c>
      <c r="O14" s="9">
        <f>SUM(O5:O13)</f>
        <v>126628</v>
      </c>
      <c r="P14" s="9">
        <f t="shared" ref="P14:Y14" si="1">SUM(P5:P13)</f>
        <v>168780</v>
      </c>
      <c r="Q14" s="9">
        <f t="shared" si="1"/>
        <v>266783</v>
      </c>
      <c r="R14" s="9">
        <f t="shared" si="1"/>
        <v>142942</v>
      </c>
      <c r="S14" s="9">
        <f t="shared" si="1"/>
        <v>186528</v>
      </c>
      <c r="T14" s="9">
        <f t="shared" si="1"/>
        <v>146869</v>
      </c>
      <c r="U14" s="9">
        <f t="shared" si="1"/>
        <v>464988</v>
      </c>
      <c r="V14" s="9">
        <f t="shared" si="1"/>
        <v>113033</v>
      </c>
      <c r="W14" s="9">
        <f t="shared" si="1"/>
        <v>138171</v>
      </c>
      <c r="X14" s="9">
        <f t="shared" si="1"/>
        <v>74665</v>
      </c>
      <c r="Y14" s="9">
        <f t="shared" si="1"/>
        <v>30746</v>
      </c>
    </row>
    <row r="15" spans="1:25" x14ac:dyDescent="0.3">
      <c r="B15" s="62" t="s">
        <v>89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O15" s="62" t="s">
        <v>89</v>
      </c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3">
      <c r="A16" t="s">
        <v>72</v>
      </c>
      <c r="B16">
        <v>11542</v>
      </c>
      <c r="C16">
        <v>14815</v>
      </c>
      <c r="D16">
        <v>22747</v>
      </c>
      <c r="E16">
        <v>13146</v>
      </c>
      <c r="F16">
        <v>18461</v>
      </c>
      <c r="G16">
        <v>12780</v>
      </c>
      <c r="H16">
        <v>37868</v>
      </c>
      <c r="I16">
        <v>10373</v>
      </c>
      <c r="J16">
        <v>12348</v>
      </c>
      <c r="K16">
        <v>6981</v>
      </c>
      <c r="L16">
        <v>2538</v>
      </c>
      <c r="N16" t="s">
        <v>72</v>
      </c>
      <c r="O16">
        <v>11177</v>
      </c>
      <c r="P16">
        <v>14687</v>
      </c>
      <c r="Q16">
        <v>22560</v>
      </c>
      <c r="R16">
        <v>12833</v>
      </c>
      <c r="S16">
        <v>17721</v>
      </c>
      <c r="T16">
        <v>12396</v>
      </c>
      <c r="U16">
        <v>38019</v>
      </c>
      <c r="V16">
        <v>9447</v>
      </c>
      <c r="W16">
        <v>11629</v>
      </c>
      <c r="X16">
        <v>6622</v>
      </c>
      <c r="Y16">
        <v>2507</v>
      </c>
    </row>
    <row r="17" spans="1:25" x14ac:dyDescent="0.3">
      <c r="A17" t="s">
        <v>73</v>
      </c>
      <c r="B17">
        <v>9933</v>
      </c>
      <c r="C17">
        <v>12525</v>
      </c>
      <c r="D17">
        <v>19132</v>
      </c>
      <c r="E17">
        <v>11100</v>
      </c>
      <c r="F17">
        <v>15579</v>
      </c>
      <c r="G17">
        <v>11287</v>
      </c>
      <c r="H17">
        <v>34840</v>
      </c>
      <c r="I17">
        <v>9495</v>
      </c>
      <c r="J17">
        <v>10815</v>
      </c>
      <c r="K17">
        <v>5812</v>
      </c>
      <c r="L17">
        <v>2238</v>
      </c>
      <c r="N17" t="s">
        <v>73</v>
      </c>
      <c r="O17">
        <v>10257</v>
      </c>
      <c r="P17">
        <v>13098</v>
      </c>
      <c r="Q17">
        <v>20389</v>
      </c>
      <c r="R17">
        <v>10983</v>
      </c>
      <c r="S17">
        <v>15288</v>
      </c>
      <c r="T17">
        <v>11007</v>
      </c>
      <c r="U17">
        <v>36978</v>
      </c>
      <c r="V17">
        <v>8584</v>
      </c>
      <c r="W17">
        <v>9818</v>
      </c>
      <c r="X17">
        <v>5644</v>
      </c>
      <c r="Y17">
        <v>2053</v>
      </c>
    </row>
    <row r="18" spans="1:25" x14ac:dyDescent="0.3">
      <c r="A18" t="s">
        <v>74</v>
      </c>
      <c r="B18">
        <v>10306</v>
      </c>
      <c r="C18">
        <v>12711</v>
      </c>
      <c r="D18">
        <v>19760</v>
      </c>
      <c r="E18">
        <v>11552</v>
      </c>
      <c r="F18">
        <v>15372</v>
      </c>
      <c r="G18">
        <v>12080</v>
      </c>
      <c r="H18">
        <v>34841</v>
      </c>
      <c r="I18">
        <v>8969</v>
      </c>
      <c r="J18">
        <v>10277</v>
      </c>
      <c r="K18">
        <v>5734</v>
      </c>
      <c r="L18">
        <v>2064</v>
      </c>
      <c r="N18" t="s">
        <v>74</v>
      </c>
      <c r="O18">
        <v>10331</v>
      </c>
      <c r="P18">
        <v>12587</v>
      </c>
      <c r="Q18">
        <v>19464</v>
      </c>
      <c r="R18">
        <v>11188</v>
      </c>
      <c r="S18">
        <v>14914</v>
      </c>
      <c r="T18">
        <v>12123</v>
      </c>
      <c r="U18">
        <v>34360</v>
      </c>
      <c r="V18">
        <v>8749</v>
      </c>
      <c r="W18">
        <v>9874</v>
      </c>
      <c r="X18">
        <v>5611</v>
      </c>
      <c r="Y18">
        <v>2025</v>
      </c>
    </row>
    <row r="19" spans="1:25" x14ac:dyDescent="0.3">
      <c r="A19" t="s">
        <v>75</v>
      </c>
      <c r="B19">
        <v>10994</v>
      </c>
      <c r="C19">
        <v>13372</v>
      </c>
      <c r="D19">
        <v>20932</v>
      </c>
      <c r="E19">
        <v>12224</v>
      </c>
      <c r="F19">
        <v>16781</v>
      </c>
      <c r="G19">
        <v>13009</v>
      </c>
      <c r="H19">
        <v>35217</v>
      </c>
      <c r="I19">
        <v>9321</v>
      </c>
      <c r="J19">
        <v>10622</v>
      </c>
      <c r="K19">
        <v>6107</v>
      </c>
      <c r="L19">
        <v>2219</v>
      </c>
      <c r="N19" t="s">
        <v>75</v>
      </c>
      <c r="O19">
        <v>10684</v>
      </c>
      <c r="P19">
        <v>13303</v>
      </c>
      <c r="Q19">
        <v>20981</v>
      </c>
      <c r="R19">
        <v>12060</v>
      </c>
      <c r="S19">
        <v>16096</v>
      </c>
      <c r="T19">
        <v>12917</v>
      </c>
      <c r="U19">
        <v>35970</v>
      </c>
      <c r="V19">
        <v>9140</v>
      </c>
      <c r="W19">
        <v>10682</v>
      </c>
      <c r="X19">
        <v>6145</v>
      </c>
      <c r="Y19">
        <v>2284</v>
      </c>
    </row>
    <row r="20" spans="1:25" x14ac:dyDescent="0.3">
      <c r="A20" t="s">
        <v>98</v>
      </c>
      <c r="B20">
        <v>22745</v>
      </c>
      <c r="C20">
        <v>28651</v>
      </c>
      <c r="D20">
        <v>43712</v>
      </c>
      <c r="E20">
        <v>26279</v>
      </c>
      <c r="F20">
        <v>34643</v>
      </c>
      <c r="G20">
        <v>26551</v>
      </c>
      <c r="H20">
        <v>73494</v>
      </c>
      <c r="I20">
        <v>18537</v>
      </c>
      <c r="J20">
        <v>21894</v>
      </c>
      <c r="K20">
        <v>13708</v>
      </c>
      <c r="L20">
        <v>4806</v>
      </c>
      <c r="N20" t="s">
        <v>98</v>
      </c>
      <c r="O20">
        <v>22752</v>
      </c>
      <c r="P20">
        <v>28845</v>
      </c>
      <c r="Q20">
        <v>45493</v>
      </c>
      <c r="R20">
        <v>25643</v>
      </c>
      <c r="S20">
        <v>34145</v>
      </c>
      <c r="T20">
        <v>26491</v>
      </c>
      <c r="U20">
        <v>78881</v>
      </c>
      <c r="V20">
        <v>19404</v>
      </c>
      <c r="W20">
        <v>23105</v>
      </c>
      <c r="X20">
        <v>13750</v>
      </c>
      <c r="Y20">
        <v>4972</v>
      </c>
    </row>
    <row r="21" spans="1:25" x14ac:dyDescent="0.3">
      <c r="A21" t="s">
        <v>99</v>
      </c>
      <c r="B21">
        <v>21547</v>
      </c>
      <c r="C21">
        <v>29583</v>
      </c>
      <c r="D21">
        <v>45515</v>
      </c>
      <c r="E21">
        <v>25508</v>
      </c>
      <c r="F21">
        <v>33349</v>
      </c>
      <c r="G21">
        <v>25407</v>
      </c>
      <c r="H21">
        <v>81684</v>
      </c>
      <c r="I21">
        <v>18728</v>
      </c>
      <c r="J21">
        <v>22923</v>
      </c>
      <c r="K21">
        <v>13101</v>
      </c>
      <c r="L21">
        <v>5056</v>
      </c>
      <c r="N21" t="s">
        <v>99</v>
      </c>
      <c r="O21">
        <v>21957</v>
      </c>
      <c r="P21">
        <v>30735</v>
      </c>
      <c r="Q21">
        <v>48779</v>
      </c>
      <c r="R21">
        <v>25434</v>
      </c>
      <c r="S21">
        <v>32826</v>
      </c>
      <c r="T21">
        <v>25533</v>
      </c>
      <c r="U21">
        <v>87874</v>
      </c>
      <c r="V21">
        <v>19454</v>
      </c>
      <c r="W21">
        <v>24392</v>
      </c>
      <c r="X21">
        <v>13274</v>
      </c>
      <c r="Y21">
        <v>5525</v>
      </c>
    </row>
    <row r="22" spans="1:25" x14ac:dyDescent="0.3">
      <c r="A22" t="s">
        <v>100</v>
      </c>
      <c r="B22">
        <v>17208</v>
      </c>
      <c r="C22">
        <v>23764</v>
      </c>
      <c r="D22">
        <v>36514</v>
      </c>
      <c r="E22">
        <v>19898</v>
      </c>
      <c r="F22">
        <v>24730</v>
      </c>
      <c r="G22">
        <v>19260</v>
      </c>
      <c r="H22">
        <v>63462</v>
      </c>
      <c r="I22">
        <v>14775</v>
      </c>
      <c r="J22">
        <v>19262</v>
      </c>
      <c r="K22">
        <v>10688</v>
      </c>
      <c r="L22">
        <v>4469</v>
      </c>
      <c r="N22" t="s">
        <v>100</v>
      </c>
      <c r="O22">
        <v>19595</v>
      </c>
      <c r="P22">
        <v>27119</v>
      </c>
      <c r="Q22">
        <v>43167</v>
      </c>
      <c r="R22">
        <v>21550</v>
      </c>
      <c r="S22">
        <v>27292</v>
      </c>
      <c r="T22">
        <v>21143</v>
      </c>
      <c r="U22">
        <v>74361</v>
      </c>
      <c r="V22">
        <v>16799</v>
      </c>
      <c r="W22">
        <v>22441</v>
      </c>
      <c r="X22">
        <v>11734</v>
      </c>
      <c r="Y22">
        <v>5147</v>
      </c>
    </row>
    <row r="23" spans="1:25" x14ac:dyDescent="0.3">
      <c r="A23" t="s">
        <v>101</v>
      </c>
      <c r="B23">
        <v>9612</v>
      </c>
      <c r="C23">
        <v>12865</v>
      </c>
      <c r="D23">
        <v>19939</v>
      </c>
      <c r="E23">
        <v>11024</v>
      </c>
      <c r="F23">
        <v>12776</v>
      </c>
      <c r="G23">
        <v>11197</v>
      </c>
      <c r="H23">
        <v>34571</v>
      </c>
      <c r="I23">
        <v>8962</v>
      </c>
      <c r="J23">
        <v>12008</v>
      </c>
      <c r="K23">
        <v>6239</v>
      </c>
      <c r="L23">
        <v>2728</v>
      </c>
      <c r="N23" t="s">
        <v>101</v>
      </c>
      <c r="O23">
        <v>13100</v>
      </c>
      <c r="P23">
        <v>18548</v>
      </c>
      <c r="Q23">
        <v>30508</v>
      </c>
      <c r="R23">
        <v>14870</v>
      </c>
      <c r="S23">
        <v>18100</v>
      </c>
      <c r="T23">
        <v>15656</v>
      </c>
      <c r="U23">
        <v>53065</v>
      </c>
      <c r="V23">
        <v>12824</v>
      </c>
      <c r="W23">
        <v>16818</v>
      </c>
      <c r="X23">
        <v>8151</v>
      </c>
      <c r="Y23">
        <v>3793</v>
      </c>
    </row>
    <row r="24" spans="1:25" x14ac:dyDescent="0.3">
      <c r="A24" t="s">
        <v>76</v>
      </c>
      <c r="B24">
        <v>4256</v>
      </c>
      <c r="C24">
        <v>5417</v>
      </c>
      <c r="D24">
        <v>8258</v>
      </c>
      <c r="E24">
        <v>5203</v>
      </c>
      <c r="F24">
        <v>5564</v>
      </c>
      <c r="G24">
        <v>5632</v>
      </c>
      <c r="H24">
        <v>16448</v>
      </c>
      <c r="I24">
        <v>4456</v>
      </c>
      <c r="J24">
        <v>5943</v>
      </c>
      <c r="K24">
        <v>2567</v>
      </c>
      <c r="L24">
        <v>1296</v>
      </c>
      <c r="N24" t="s">
        <v>76</v>
      </c>
      <c r="O24">
        <v>6961</v>
      </c>
      <c r="P24">
        <v>10179</v>
      </c>
      <c r="Q24">
        <v>16240</v>
      </c>
      <c r="R24">
        <v>8592</v>
      </c>
      <c r="S24">
        <v>10236</v>
      </c>
      <c r="T24">
        <v>9602</v>
      </c>
      <c r="U24">
        <v>33724</v>
      </c>
      <c r="V24">
        <v>8076</v>
      </c>
      <c r="W24">
        <v>10532</v>
      </c>
      <c r="X24">
        <v>4043</v>
      </c>
      <c r="Y24">
        <v>2180</v>
      </c>
    </row>
    <row r="25" spans="1:25" s="8" customFormat="1" x14ac:dyDescent="0.3">
      <c r="A25" s="8" t="s">
        <v>92</v>
      </c>
      <c r="B25" s="8">
        <f>SUM(B16:B24)</f>
        <v>118143</v>
      </c>
      <c r="C25" s="8">
        <f t="shared" ref="C25:L25" si="2">SUM(C16:C24)</f>
        <v>153703</v>
      </c>
      <c r="D25" s="8">
        <f t="shared" si="2"/>
        <v>236509</v>
      </c>
      <c r="E25" s="8">
        <f t="shared" si="2"/>
        <v>135934</v>
      </c>
      <c r="F25" s="8">
        <f t="shared" si="2"/>
        <v>177255</v>
      </c>
      <c r="G25" s="8">
        <f t="shared" si="2"/>
        <v>137203</v>
      </c>
      <c r="H25" s="8">
        <f t="shared" si="2"/>
        <v>412425</v>
      </c>
      <c r="I25" s="8">
        <f t="shared" si="2"/>
        <v>103616</v>
      </c>
      <c r="J25" s="8">
        <f t="shared" si="2"/>
        <v>126092</v>
      </c>
      <c r="K25" s="8">
        <f t="shared" si="2"/>
        <v>70937</v>
      </c>
      <c r="L25" s="8">
        <f t="shared" si="2"/>
        <v>27414</v>
      </c>
      <c r="N25" s="8" t="s">
        <v>92</v>
      </c>
      <c r="O25" s="8">
        <f>SUM(O16:O24)</f>
        <v>126814</v>
      </c>
      <c r="P25" s="8">
        <f t="shared" ref="P25:Y25" si="3">SUM(P16:P24)</f>
        <v>169101</v>
      </c>
      <c r="Q25" s="8">
        <f t="shared" si="3"/>
        <v>267581</v>
      </c>
      <c r="R25" s="8">
        <f t="shared" si="3"/>
        <v>143153</v>
      </c>
      <c r="S25" s="8">
        <f t="shared" si="3"/>
        <v>186618</v>
      </c>
      <c r="T25" s="8">
        <f t="shared" si="3"/>
        <v>146868</v>
      </c>
      <c r="U25" s="8">
        <f t="shared" si="3"/>
        <v>473232</v>
      </c>
      <c r="V25" s="8">
        <f t="shared" si="3"/>
        <v>112477</v>
      </c>
      <c r="W25" s="8">
        <f t="shared" si="3"/>
        <v>139291</v>
      </c>
      <c r="X25" s="8">
        <f t="shared" si="3"/>
        <v>74974</v>
      </c>
      <c r="Y25" s="8">
        <f t="shared" si="3"/>
        <v>30486</v>
      </c>
    </row>
    <row r="26" spans="1:25" x14ac:dyDescent="0.3">
      <c r="B26" s="62" t="s">
        <v>90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O26" s="62" t="s">
        <v>90</v>
      </c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3">
      <c r="A27" t="s">
        <v>72</v>
      </c>
      <c r="B27" s="4">
        <f>(B5-B16)/B16</f>
        <v>2.7724831051810779E-3</v>
      </c>
      <c r="C27" s="4">
        <f t="shared" ref="C27:L27" si="4">(C5-C16)/C16</f>
        <v>6.4799190010124876E-3</v>
      </c>
      <c r="D27" s="4">
        <f t="shared" si="4"/>
        <v>-2.8135578318019957E-3</v>
      </c>
      <c r="E27" s="4">
        <f t="shared" si="4"/>
        <v>-2.2059942187737714E-3</v>
      </c>
      <c r="F27" s="4">
        <f t="shared" si="4"/>
        <v>-1.7875521369373273E-3</v>
      </c>
      <c r="G27" s="4">
        <f t="shared" si="4"/>
        <v>1.0172143974960877E-3</v>
      </c>
      <c r="H27" s="4">
        <f t="shared" si="4"/>
        <v>-1.9435935354388929E-2</v>
      </c>
      <c r="I27" s="4">
        <f t="shared" si="4"/>
        <v>3.8561650438638773E-3</v>
      </c>
      <c r="J27" s="4">
        <f t="shared" si="4"/>
        <v>-1.5144152899254941E-2</v>
      </c>
      <c r="K27" s="4">
        <f t="shared" si="4"/>
        <v>-2.8649190660363845E-4</v>
      </c>
      <c r="L27" s="4">
        <f t="shared" si="4"/>
        <v>2.1670606776989756E-2</v>
      </c>
      <c r="N27" t="s">
        <v>72</v>
      </c>
      <c r="O27" s="4">
        <f>(O5-O16)/O16</f>
        <v>0</v>
      </c>
      <c r="P27" s="4">
        <f t="shared" ref="P27:Y27" si="5">(P5-P16)/P16</f>
        <v>2.3149724245931777E-3</v>
      </c>
      <c r="Q27" s="4">
        <f t="shared" si="5"/>
        <v>-4.1666666666666666E-3</v>
      </c>
      <c r="R27" s="4">
        <f t="shared" si="5"/>
        <v>-2.9611158731395622E-3</v>
      </c>
      <c r="S27" s="4">
        <f t="shared" si="5"/>
        <v>-2.0879182890356073E-3</v>
      </c>
      <c r="T27" s="4">
        <f t="shared" si="5"/>
        <v>-1.3714101323007422E-3</v>
      </c>
      <c r="U27" s="4">
        <f t="shared" si="5"/>
        <v>-1.5202924853362791E-2</v>
      </c>
      <c r="V27" s="4">
        <f t="shared" si="5"/>
        <v>2.7521964644860804E-3</v>
      </c>
      <c r="W27" s="4">
        <f t="shared" si="5"/>
        <v>-1.109295726201737E-2</v>
      </c>
      <c r="X27" s="4">
        <f t="shared" si="5"/>
        <v>-6.1914829356689823E-3</v>
      </c>
      <c r="Y27" s="4">
        <f t="shared" si="5"/>
        <v>1.0769844435580374E-2</v>
      </c>
    </row>
    <row r="28" spans="1:25" x14ac:dyDescent="0.3">
      <c r="A28" t="s">
        <v>73</v>
      </c>
      <c r="B28" s="4">
        <f t="shared" ref="B28:L36" si="6">(B6-B17)/B17</f>
        <v>-3.9263062518876471E-3</v>
      </c>
      <c r="C28" s="4">
        <f t="shared" si="6"/>
        <v>4.4710578842315366E-3</v>
      </c>
      <c r="D28" s="4">
        <f t="shared" si="6"/>
        <v>-9.4605895881246082E-3</v>
      </c>
      <c r="E28" s="4">
        <f t="shared" si="6"/>
        <v>-7.5675675675675675E-3</v>
      </c>
      <c r="F28" s="4">
        <f t="shared" si="6"/>
        <v>-8.3445664034918798E-4</v>
      </c>
      <c r="G28" s="4">
        <f t="shared" si="6"/>
        <v>2.852839549924692E-2</v>
      </c>
      <c r="H28" s="4">
        <f t="shared" si="6"/>
        <v>-2.6406429391504019E-2</v>
      </c>
      <c r="I28" s="4">
        <f t="shared" si="6"/>
        <v>2.6013691416535017E-2</v>
      </c>
      <c r="J28" s="4">
        <f t="shared" si="6"/>
        <v>-2.0157189089227923E-2</v>
      </c>
      <c r="K28" s="4">
        <f t="shared" si="6"/>
        <v>-9.463179628355127E-3</v>
      </c>
      <c r="L28" s="4">
        <f t="shared" si="6"/>
        <v>8.4897229669347631E-3</v>
      </c>
      <c r="N28" t="s">
        <v>73</v>
      </c>
      <c r="O28" s="4">
        <f t="shared" ref="O28:Y33" si="7">(O6-O17)/O17</f>
        <v>-1.4624159110851126E-3</v>
      </c>
      <c r="P28" s="4">
        <f t="shared" si="7"/>
        <v>5.7260650480989465E-3</v>
      </c>
      <c r="Q28" s="4">
        <f t="shared" si="7"/>
        <v>-5.6893422924125751E-3</v>
      </c>
      <c r="R28" s="4">
        <f t="shared" si="7"/>
        <v>-2.7314941272876263E-3</v>
      </c>
      <c r="S28" s="4">
        <f t="shared" si="7"/>
        <v>-2.2239665096807954E-3</v>
      </c>
      <c r="T28" s="4">
        <f t="shared" si="7"/>
        <v>-9.0851276460434272E-5</v>
      </c>
      <c r="U28" s="4">
        <f t="shared" si="7"/>
        <v>-2.1012493915300991E-2</v>
      </c>
      <c r="V28" s="4">
        <f t="shared" si="7"/>
        <v>8.1547064305684987E-3</v>
      </c>
      <c r="W28" s="4">
        <f t="shared" si="7"/>
        <v>-9.7779588510898355E-3</v>
      </c>
      <c r="X28" s="4">
        <f t="shared" si="7"/>
        <v>-1.5768958185683912E-2</v>
      </c>
      <c r="Y28" s="4">
        <f t="shared" si="7"/>
        <v>1.412566975158305E-2</v>
      </c>
    </row>
    <row r="29" spans="1:25" x14ac:dyDescent="0.3">
      <c r="A29" t="s">
        <v>74</v>
      </c>
      <c r="B29" s="4">
        <f t="shared" si="6"/>
        <v>-6.2099747719774889E-3</v>
      </c>
      <c r="C29" s="4">
        <f t="shared" si="6"/>
        <v>-1.4160962945480293E-3</v>
      </c>
      <c r="D29" s="4">
        <f t="shared" si="6"/>
        <v>-3.3400809716599192E-3</v>
      </c>
      <c r="E29" s="4">
        <f t="shared" si="6"/>
        <v>-3.4626038781163435E-4</v>
      </c>
      <c r="F29" s="4">
        <f t="shared" si="6"/>
        <v>4.5537340619307832E-4</v>
      </c>
      <c r="G29" s="4">
        <f t="shared" si="6"/>
        <v>3.6423841059602651E-3</v>
      </c>
      <c r="H29" s="4">
        <f t="shared" si="6"/>
        <v>-2.2272609856203898E-2</v>
      </c>
      <c r="I29" s="4">
        <f t="shared" si="6"/>
        <v>3.2333593488683243E-3</v>
      </c>
      <c r="J29" s="4">
        <f t="shared" si="6"/>
        <v>-1.5568745742921086E-2</v>
      </c>
      <c r="K29" s="4">
        <f t="shared" si="6"/>
        <v>0</v>
      </c>
      <c r="L29" s="4">
        <f t="shared" si="6"/>
        <v>7.7519379844961239E-3</v>
      </c>
      <c r="N29" t="s">
        <v>74</v>
      </c>
      <c r="O29" s="4">
        <f t="shared" si="7"/>
        <v>-9.6796050721130575E-4</v>
      </c>
      <c r="P29" s="4">
        <f t="shared" si="7"/>
        <v>-1.7478350679272264E-3</v>
      </c>
      <c r="Q29" s="4">
        <f t="shared" si="7"/>
        <v>-8.7340731607069466E-4</v>
      </c>
      <c r="R29" s="4">
        <f t="shared" si="7"/>
        <v>-2.1451555237754737E-3</v>
      </c>
      <c r="S29" s="4">
        <f t="shared" si="7"/>
        <v>3.3525546466407405E-4</v>
      </c>
      <c r="T29" s="4">
        <f t="shared" si="7"/>
        <v>-4.1243916522312957E-4</v>
      </c>
      <c r="U29" s="4">
        <f t="shared" si="7"/>
        <v>-2.2264260768335275E-2</v>
      </c>
      <c r="V29" s="4">
        <f t="shared" si="7"/>
        <v>6.8579266201851635E-4</v>
      </c>
      <c r="W29" s="4">
        <f t="shared" si="7"/>
        <v>-9.8237796232529869E-3</v>
      </c>
      <c r="X29" s="4">
        <f t="shared" si="7"/>
        <v>-1.7822135091783995E-4</v>
      </c>
      <c r="Y29" s="4">
        <f t="shared" si="7"/>
        <v>1.4814814814814814E-3</v>
      </c>
    </row>
    <row r="30" spans="1:25" x14ac:dyDescent="0.3">
      <c r="A30" t="s">
        <v>75</v>
      </c>
      <c r="B30" s="4">
        <f t="shared" si="6"/>
        <v>-5.0936874658904854E-3</v>
      </c>
      <c r="C30" s="4">
        <f t="shared" si="6"/>
        <v>-3.5148070595273704E-3</v>
      </c>
      <c r="D30" s="4">
        <f t="shared" si="6"/>
        <v>-1.8154022549206955E-3</v>
      </c>
      <c r="E30" s="4">
        <f t="shared" si="6"/>
        <v>4.9083769633507851E-4</v>
      </c>
      <c r="F30" s="4">
        <f t="shared" si="6"/>
        <v>-4.1713843036767775E-4</v>
      </c>
      <c r="G30" s="4">
        <f t="shared" si="6"/>
        <v>7.6869859328157432E-4</v>
      </c>
      <c r="H30" s="4">
        <f t="shared" si="6"/>
        <v>-2.1069369906579209E-2</v>
      </c>
      <c r="I30" s="4">
        <f t="shared" si="6"/>
        <v>7.5099238279154599E-4</v>
      </c>
      <c r="J30" s="4">
        <f t="shared" si="6"/>
        <v>-8.096403690453776E-3</v>
      </c>
      <c r="K30" s="4">
        <f t="shared" si="6"/>
        <v>-3.4386769281152777E-3</v>
      </c>
      <c r="L30" s="4">
        <f t="shared" si="6"/>
        <v>4.9571879224876072E-3</v>
      </c>
      <c r="N30" t="s">
        <v>75</v>
      </c>
      <c r="O30" s="4">
        <f t="shared" si="7"/>
        <v>-1.2167727442905279E-3</v>
      </c>
      <c r="P30" s="4">
        <f t="shared" si="7"/>
        <v>-1.5034202811395924E-4</v>
      </c>
      <c r="Q30" s="4">
        <f t="shared" si="7"/>
        <v>-4.7662170535246176E-4</v>
      </c>
      <c r="R30" s="4">
        <f t="shared" si="7"/>
        <v>-1.077943615257048E-3</v>
      </c>
      <c r="S30" s="4">
        <f t="shared" si="7"/>
        <v>-1.4289264413518887E-3</v>
      </c>
      <c r="T30" s="4">
        <f t="shared" si="7"/>
        <v>-1.7031818533715258E-3</v>
      </c>
      <c r="U30" s="4">
        <f t="shared" si="7"/>
        <v>-1.7820405893800389E-2</v>
      </c>
      <c r="V30" s="4">
        <f t="shared" si="7"/>
        <v>-1.312910284463895E-3</v>
      </c>
      <c r="W30" s="4">
        <f t="shared" si="7"/>
        <v>-1.0765774199588091E-2</v>
      </c>
      <c r="X30" s="4">
        <f t="shared" si="7"/>
        <v>4.8820179007323027E-4</v>
      </c>
      <c r="Y30" s="4">
        <f t="shared" si="7"/>
        <v>3.0647985989492119E-3</v>
      </c>
    </row>
    <row r="31" spans="1:25" x14ac:dyDescent="0.3">
      <c r="A31" t="s">
        <v>98</v>
      </c>
      <c r="B31" s="4">
        <f t="shared" si="6"/>
        <v>-5.1000219828533748E-3</v>
      </c>
      <c r="C31" s="4">
        <f t="shared" si="6"/>
        <v>-2.3384873128337578E-3</v>
      </c>
      <c r="D31" s="4">
        <f t="shared" si="6"/>
        <v>-1.1209736456808199E-3</v>
      </c>
      <c r="E31" s="4">
        <f t="shared" si="6"/>
        <v>-1.0654895543970471E-3</v>
      </c>
      <c r="F31" s="4">
        <f t="shared" si="6"/>
        <v>-9.2370753110296452E-4</v>
      </c>
      <c r="G31" s="4">
        <f t="shared" si="6"/>
        <v>6.0261383752024402E-4</v>
      </c>
      <c r="H31" s="4">
        <f t="shared" si="6"/>
        <v>-1.6504748686967642E-2</v>
      </c>
      <c r="I31" s="4">
        <f t="shared" si="6"/>
        <v>2.1578464692237147E-3</v>
      </c>
      <c r="J31" s="4">
        <f t="shared" si="6"/>
        <v>-1.2058098109070978E-2</v>
      </c>
      <c r="K31" s="4">
        <f t="shared" si="6"/>
        <v>-2.9180040852057191E-4</v>
      </c>
      <c r="L31" s="4">
        <f t="shared" si="6"/>
        <v>4.9937578027465668E-3</v>
      </c>
      <c r="N31" t="s">
        <v>98</v>
      </c>
      <c r="O31" s="4">
        <f t="shared" si="7"/>
        <v>-1.0988045007032348E-3</v>
      </c>
      <c r="P31" s="4">
        <f t="shared" si="7"/>
        <v>-5.2002080083203334E-4</v>
      </c>
      <c r="Q31" s="4">
        <f t="shared" si="7"/>
        <v>-1.0770887828896753E-3</v>
      </c>
      <c r="R31" s="4">
        <f t="shared" si="7"/>
        <v>-5.0696096400577157E-4</v>
      </c>
      <c r="S31" s="4">
        <f t="shared" si="7"/>
        <v>-5.8573729682237518E-4</v>
      </c>
      <c r="T31" s="4">
        <f t="shared" si="7"/>
        <v>-8.682193952663169E-4</v>
      </c>
      <c r="U31" s="4">
        <f t="shared" si="7"/>
        <v>-1.7025646226594492E-2</v>
      </c>
      <c r="V31" s="4">
        <f t="shared" si="7"/>
        <v>1.1337868480725624E-3</v>
      </c>
      <c r="W31" s="4">
        <f t="shared" si="7"/>
        <v>-1.2334992425881843E-2</v>
      </c>
      <c r="X31" s="4">
        <f t="shared" si="7"/>
        <v>0</v>
      </c>
      <c r="Y31" s="4">
        <f t="shared" si="7"/>
        <v>6.2349155269509253E-3</v>
      </c>
    </row>
    <row r="32" spans="1:25" x14ac:dyDescent="0.3">
      <c r="A32" t="s">
        <v>99</v>
      </c>
      <c r="B32" s="4">
        <f t="shared" si="6"/>
        <v>-6.9615259664918547E-4</v>
      </c>
      <c r="C32" s="4">
        <f t="shared" si="6"/>
        <v>-1.1831119223878579E-3</v>
      </c>
      <c r="D32" s="4">
        <f t="shared" si="6"/>
        <v>-1.8455454245853015E-3</v>
      </c>
      <c r="E32" s="4">
        <f t="shared" si="6"/>
        <v>-8.2327113062568603E-4</v>
      </c>
      <c r="F32" s="4">
        <f t="shared" si="6"/>
        <v>-2.0390416504243005E-3</v>
      </c>
      <c r="G32" s="4">
        <f t="shared" si="6"/>
        <v>-1.849883890266462E-3</v>
      </c>
      <c r="H32" s="4">
        <f t="shared" si="6"/>
        <v>-1.7898242005778366E-2</v>
      </c>
      <c r="I32" s="4">
        <f t="shared" si="6"/>
        <v>2.7765912003417342E-3</v>
      </c>
      <c r="J32" s="4">
        <f t="shared" si="6"/>
        <v>-9.291977489857349E-3</v>
      </c>
      <c r="K32" s="4">
        <f t="shared" si="6"/>
        <v>1.3739409205404168E-3</v>
      </c>
      <c r="L32" s="4">
        <f t="shared" si="6"/>
        <v>9.0981012658227847E-3</v>
      </c>
      <c r="N32" t="s">
        <v>99</v>
      </c>
      <c r="O32" s="4">
        <f t="shared" si="7"/>
        <v>5.0097918659197519E-4</v>
      </c>
      <c r="P32" s="4">
        <f t="shared" si="7"/>
        <v>-1.7244184154872296E-3</v>
      </c>
      <c r="Q32" s="4">
        <f t="shared" si="7"/>
        <v>-1.8655568994854343E-3</v>
      </c>
      <c r="R32" s="4">
        <f t="shared" si="7"/>
        <v>-1.2974758197688134E-3</v>
      </c>
      <c r="S32" s="4">
        <f t="shared" si="7"/>
        <v>-6.092731371473832E-4</v>
      </c>
      <c r="T32" s="4">
        <f t="shared" si="7"/>
        <v>-5.8747503231112682E-4</v>
      </c>
      <c r="U32" s="4">
        <f t="shared" si="7"/>
        <v>-1.8048569542754397E-2</v>
      </c>
      <c r="V32" s="4">
        <f t="shared" si="7"/>
        <v>3.2898118638840343E-3</v>
      </c>
      <c r="W32" s="4">
        <f t="shared" si="7"/>
        <v>-9.9622827156444736E-3</v>
      </c>
      <c r="X32" s="4">
        <f t="shared" si="7"/>
        <v>-4.5201145095675755E-4</v>
      </c>
      <c r="Y32" s="4">
        <f t="shared" si="7"/>
        <v>3.981900452488688E-3</v>
      </c>
    </row>
    <row r="33" spans="1:25" x14ac:dyDescent="0.3">
      <c r="A33" t="s">
        <v>100</v>
      </c>
      <c r="B33" s="4">
        <f>(B11-B22)/B22</f>
        <v>-1.1622501162250117E-3</v>
      </c>
      <c r="C33" s="4">
        <f t="shared" si="6"/>
        <v>-4.2501262413735062E-3</v>
      </c>
      <c r="D33" s="4">
        <f t="shared" si="6"/>
        <v>-1.6979788574245495E-3</v>
      </c>
      <c r="E33" s="4">
        <f t="shared" si="6"/>
        <v>-1.4071766006633832E-3</v>
      </c>
      <c r="F33" s="4">
        <f t="shared" si="6"/>
        <v>-1.819652244237768E-3</v>
      </c>
      <c r="G33" s="4">
        <f t="shared" si="6"/>
        <v>-4.6728971962616824E-4</v>
      </c>
      <c r="H33" s="4">
        <f t="shared" si="6"/>
        <v>-1.8641076549746304E-2</v>
      </c>
      <c r="I33" s="4">
        <f t="shared" si="6"/>
        <v>5.5499153976311336E-3</v>
      </c>
      <c r="J33" s="4">
        <f t="shared" si="6"/>
        <v>-4.6724120029072785E-3</v>
      </c>
      <c r="K33" s="4">
        <f t="shared" si="6"/>
        <v>-7.4850299401197609E-4</v>
      </c>
      <c r="L33" s="4">
        <f t="shared" si="6"/>
        <v>9.6218393376594318E-3</v>
      </c>
      <c r="N33" t="s">
        <v>100</v>
      </c>
      <c r="O33" s="4">
        <f>(O11-O22)/O22</f>
        <v>-2.8578719060984945E-3</v>
      </c>
      <c r="P33" s="4">
        <f t="shared" si="7"/>
        <v>-5.6786754673844907E-3</v>
      </c>
      <c r="Q33" s="4">
        <f t="shared" si="7"/>
        <v>-4.1003544374174717E-3</v>
      </c>
      <c r="R33" s="4">
        <f t="shared" si="7"/>
        <v>-1.4849187935034804E-3</v>
      </c>
      <c r="S33" s="4">
        <f t="shared" si="7"/>
        <v>4.0304851238458158E-4</v>
      </c>
      <c r="T33" s="4">
        <f t="shared" si="7"/>
        <v>1.0405335099087168E-3</v>
      </c>
      <c r="U33" s="4">
        <f t="shared" si="7"/>
        <v>-1.7415042831591829E-2</v>
      </c>
      <c r="V33" s="4">
        <f t="shared" si="7"/>
        <v>9.7029585094350855E-3</v>
      </c>
      <c r="W33" s="4">
        <f t="shared" si="7"/>
        <v>-1.9606969386390979E-3</v>
      </c>
      <c r="X33" s="4">
        <f t="shared" si="7"/>
        <v>-4.9429009715357079E-3</v>
      </c>
      <c r="Y33" s="4">
        <f t="shared" si="7"/>
        <v>1.1462988148435983E-2</v>
      </c>
    </row>
    <row r="34" spans="1:25" x14ac:dyDescent="0.3">
      <c r="A34" t="s">
        <v>101</v>
      </c>
      <c r="B34" s="4">
        <f t="shared" si="6"/>
        <v>-1.8726591760299626E-3</v>
      </c>
      <c r="C34" s="4">
        <f t="shared" si="6"/>
        <v>-7.6175670423630007E-3</v>
      </c>
      <c r="D34" s="4">
        <f t="shared" si="6"/>
        <v>-4.9149907217011886E-3</v>
      </c>
      <c r="E34" s="4">
        <f t="shared" si="6"/>
        <v>-9.0711175616835997E-4</v>
      </c>
      <c r="F34" s="4">
        <f t="shared" si="6"/>
        <v>-7.0444583594239196E-4</v>
      </c>
      <c r="G34" s="4">
        <f t="shared" si="6"/>
        <v>3.3044565508618378E-3</v>
      </c>
      <c r="H34" s="4">
        <f t="shared" si="6"/>
        <v>-1.5533250412195193E-2</v>
      </c>
      <c r="I34" s="4">
        <f t="shared" si="6"/>
        <v>7.9223387636688236E-3</v>
      </c>
      <c r="J34" s="4">
        <f t="shared" si="6"/>
        <v>-2.9980013324450365E-3</v>
      </c>
      <c r="K34" s="4">
        <f t="shared" si="6"/>
        <v>-3.8467703157557299E-3</v>
      </c>
      <c r="L34" s="4">
        <f t="shared" si="6"/>
        <v>1.2096774193548387E-2</v>
      </c>
      <c r="N34" t="s">
        <v>101</v>
      </c>
      <c r="O34" s="4">
        <f t="shared" ref="O34:Y36" si="8">(O12-O23)/O23</f>
        <v>-5.9541984732824427E-3</v>
      </c>
      <c r="P34" s="4">
        <f t="shared" si="8"/>
        <v>-7.0627560923010565E-3</v>
      </c>
      <c r="Q34" s="4">
        <f t="shared" si="8"/>
        <v>-4.9822997246623838E-3</v>
      </c>
      <c r="R34" s="4">
        <f t="shared" si="8"/>
        <v>-1.3449899125756557E-3</v>
      </c>
      <c r="S34" s="4">
        <f t="shared" si="8"/>
        <v>1.6022099447513811E-3</v>
      </c>
      <c r="T34" s="4">
        <f t="shared" si="8"/>
        <v>2.9381706693919264E-3</v>
      </c>
      <c r="U34" s="4">
        <f t="shared" si="8"/>
        <v>-1.4925091868463206E-2</v>
      </c>
      <c r="V34" s="4">
        <f t="shared" si="8"/>
        <v>1.1306924516531503E-2</v>
      </c>
      <c r="W34" s="4">
        <f t="shared" si="8"/>
        <v>-2.9135450112974196E-3</v>
      </c>
      <c r="X34" s="4">
        <f t="shared" si="8"/>
        <v>-8.4652189915347814E-3</v>
      </c>
      <c r="Y34" s="4">
        <f t="shared" si="8"/>
        <v>1.7664118112312156E-2</v>
      </c>
    </row>
    <row r="35" spans="1:25" x14ac:dyDescent="0.3">
      <c r="A35" t="s">
        <v>76</v>
      </c>
      <c r="B35" s="4">
        <f t="shared" si="6"/>
        <v>-2.1146616541353382E-3</v>
      </c>
      <c r="C35" s="4">
        <f t="shared" si="6"/>
        <v>-6.8303489016060554E-3</v>
      </c>
      <c r="D35" s="4">
        <f t="shared" si="6"/>
        <v>-2.421893921046258E-3</v>
      </c>
      <c r="E35" s="4">
        <f t="shared" si="6"/>
        <v>-1.5375744762636939E-3</v>
      </c>
      <c r="F35" s="4">
        <f t="shared" si="6"/>
        <v>-1.7972681524083394E-4</v>
      </c>
      <c r="G35" s="4">
        <f t="shared" si="6"/>
        <v>5.3267045454545451E-4</v>
      </c>
      <c r="H35" s="4">
        <f t="shared" si="6"/>
        <v>-1.5260214007782101E-2</v>
      </c>
      <c r="I35" s="4">
        <f t="shared" si="6"/>
        <v>6.0592459605026926E-3</v>
      </c>
      <c r="J35" s="4">
        <f t="shared" si="6"/>
        <v>-2.8605081608615176E-3</v>
      </c>
      <c r="K35" s="4">
        <f t="shared" si="6"/>
        <v>-7.012076353720296E-3</v>
      </c>
      <c r="L35" s="4">
        <f t="shared" si="6"/>
        <v>1.0802469135802469E-2</v>
      </c>
      <c r="N35" t="s">
        <v>76</v>
      </c>
      <c r="O35" s="4">
        <f t="shared" si="8"/>
        <v>0</v>
      </c>
      <c r="P35" s="4">
        <f t="shared" si="8"/>
        <v>-5.2067983102465857E-3</v>
      </c>
      <c r="Q35" s="4">
        <f t="shared" si="8"/>
        <v>-5.6650246305418716E-3</v>
      </c>
      <c r="R35" s="4">
        <f t="shared" si="8"/>
        <v>-9.3109869646182495E-4</v>
      </c>
      <c r="S35" s="4">
        <f t="shared" si="8"/>
        <v>-9.7694411879640491E-5</v>
      </c>
      <c r="T35" s="4">
        <f t="shared" si="8"/>
        <v>1.6663195167673402E-3</v>
      </c>
      <c r="U35" s="4">
        <f t="shared" si="8"/>
        <v>-1.3847704898588543E-2</v>
      </c>
      <c r="V35" s="4">
        <f t="shared" si="8"/>
        <v>8.9153046062407128E-3</v>
      </c>
      <c r="W35" s="4">
        <f t="shared" si="8"/>
        <v>-5.886821116597038E-3</v>
      </c>
      <c r="X35" s="4">
        <f t="shared" si="8"/>
        <v>-1.1872372000989364E-2</v>
      </c>
      <c r="Y35" s="4">
        <f t="shared" si="8"/>
        <v>6.8807339449541288E-3</v>
      </c>
    </row>
    <row r="36" spans="1:25" x14ac:dyDescent="0.3">
      <c r="A36" s="8" t="s">
        <v>92</v>
      </c>
      <c r="B36" s="4">
        <f t="shared" si="6"/>
        <v>-2.5816171927240715E-3</v>
      </c>
      <c r="C36" s="4">
        <f t="shared" si="6"/>
        <v>-1.6330195246677033E-3</v>
      </c>
      <c r="D36" s="4">
        <f t="shared" si="6"/>
        <v>-2.7990478163621682E-3</v>
      </c>
      <c r="E36" s="4">
        <f t="shared" si="6"/>
        <v>-1.515441317109774E-3</v>
      </c>
      <c r="F36" s="4">
        <f t="shared" si="6"/>
        <v>-1.133959549801134E-3</v>
      </c>
      <c r="G36" s="4">
        <f t="shared" si="6"/>
        <v>2.8352149734335256E-3</v>
      </c>
      <c r="H36" s="4">
        <f t="shared" si="6"/>
        <v>-1.8961023216342365E-2</v>
      </c>
      <c r="I36" s="4">
        <f t="shared" si="6"/>
        <v>5.7423563928350836E-3</v>
      </c>
      <c r="J36" s="4">
        <f t="shared" si="6"/>
        <v>-1.007994162992101E-2</v>
      </c>
      <c r="K36" s="4">
        <f t="shared" si="6"/>
        <v>-1.6070597854434215E-3</v>
      </c>
      <c r="L36" s="4">
        <f t="shared" si="6"/>
        <v>9.5206828627708469E-3</v>
      </c>
      <c r="N36" s="8" t="s">
        <v>92</v>
      </c>
      <c r="O36" s="4">
        <f t="shared" si="8"/>
        <v>-1.466715031463403E-3</v>
      </c>
      <c r="P36" s="4">
        <f t="shared" si="8"/>
        <v>-1.8982738126918231E-3</v>
      </c>
      <c r="Q36" s="4">
        <f t="shared" si="8"/>
        <v>-2.9822745262182292E-3</v>
      </c>
      <c r="R36" s="4">
        <f t="shared" si="8"/>
        <v>-1.4739474548210655E-3</v>
      </c>
      <c r="S36" s="4">
        <f t="shared" si="8"/>
        <v>-4.8226859145420056E-4</v>
      </c>
      <c r="T36" s="4">
        <f t="shared" si="8"/>
        <v>6.8088351444834817E-6</v>
      </c>
      <c r="U36" s="4">
        <f t="shared" si="8"/>
        <v>-1.7420630895628359E-2</v>
      </c>
      <c r="V36" s="4">
        <f t="shared" si="8"/>
        <v>4.9432328387136928E-3</v>
      </c>
      <c r="W36" s="4">
        <f t="shared" si="8"/>
        <v>-8.0407205059910541E-3</v>
      </c>
      <c r="X36" s="4">
        <f t="shared" si="8"/>
        <v>-4.1214287619708162E-3</v>
      </c>
      <c r="Y36" s="4">
        <f t="shared" si="8"/>
        <v>8.52850488748934E-3</v>
      </c>
    </row>
    <row r="37" spans="1:25" x14ac:dyDescent="0.3">
      <c r="B37" s="62" t="s">
        <v>91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O37" s="62" t="s">
        <v>91</v>
      </c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3">
      <c r="A38" t="s">
        <v>72</v>
      </c>
      <c r="B38" s="2">
        <f>B5-B16</f>
        <v>32</v>
      </c>
      <c r="C38" s="2">
        <f t="shared" ref="C38:L38" si="9">C5-C16</f>
        <v>96</v>
      </c>
      <c r="D38" s="2">
        <f t="shared" si="9"/>
        <v>-64</v>
      </c>
      <c r="E38" s="2">
        <f t="shared" si="9"/>
        <v>-29</v>
      </c>
      <c r="F38" s="2">
        <f t="shared" si="9"/>
        <v>-33</v>
      </c>
      <c r="G38" s="2">
        <f t="shared" si="9"/>
        <v>13</v>
      </c>
      <c r="H38" s="2">
        <f t="shared" si="9"/>
        <v>-736</v>
      </c>
      <c r="I38" s="2">
        <f t="shared" si="9"/>
        <v>40</v>
      </c>
      <c r="J38" s="2">
        <f t="shared" si="9"/>
        <v>-187</v>
      </c>
      <c r="K38" s="2">
        <f t="shared" si="9"/>
        <v>-2</v>
      </c>
      <c r="L38" s="2">
        <f t="shared" si="9"/>
        <v>55</v>
      </c>
      <c r="N38" t="s">
        <v>72</v>
      </c>
      <c r="O38" s="2">
        <f>O5-O16</f>
        <v>0</v>
      </c>
      <c r="P38" s="2">
        <f t="shared" ref="P38:Y38" si="10">P5-P16</f>
        <v>34</v>
      </c>
      <c r="Q38" s="2">
        <f t="shared" si="10"/>
        <v>-94</v>
      </c>
      <c r="R38" s="2">
        <f t="shared" si="10"/>
        <v>-38</v>
      </c>
      <c r="S38" s="2">
        <f t="shared" si="10"/>
        <v>-37</v>
      </c>
      <c r="T38" s="2">
        <f t="shared" si="10"/>
        <v>-17</v>
      </c>
      <c r="U38" s="2">
        <f t="shared" si="10"/>
        <v>-578</v>
      </c>
      <c r="V38" s="2">
        <f t="shared" si="10"/>
        <v>26</v>
      </c>
      <c r="W38" s="2">
        <f t="shared" si="10"/>
        <v>-129</v>
      </c>
      <c r="X38" s="2">
        <f t="shared" si="10"/>
        <v>-41</v>
      </c>
      <c r="Y38" s="2">
        <f t="shared" si="10"/>
        <v>27</v>
      </c>
    </row>
    <row r="39" spans="1:25" x14ac:dyDescent="0.3">
      <c r="A39" t="s">
        <v>73</v>
      </c>
      <c r="B39" s="2">
        <f t="shared" ref="B39:L47" si="11">B6-B17</f>
        <v>-39</v>
      </c>
      <c r="C39" s="2">
        <f t="shared" si="11"/>
        <v>56</v>
      </c>
      <c r="D39" s="2">
        <f t="shared" si="11"/>
        <v>-181</v>
      </c>
      <c r="E39" s="2">
        <f t="shared" si="11"/>
        <v>-84</v>
      </c>
      <c r="F39" s="2">
        <f t="shared" si="11"/>
        <v>-13</v>
      </c>
      <c r="G39" s="2">
        <f t="shared" si="11"/>
        <v>322</v>
      </c>
      <c r="H39" s="2">
        <f t="shared" si="11"/>
        <v>-920</v>
      </c>
      <c r="I39" s="2">
        <f t="shared" si="11"/>
        <v>247</v>
      </c>
      <c r="J39" s="2">
        <f t="shared" si="11"/>
        <v>-218</v>
      </c>
      <c r="K39" s="2">
        <f t="shared" si="11"/>
        <v>-55</v>
      </c>
      <c r="L39" s="2">
        <f t="shared" si="11"/>
        <v>19</v>
      </c>
      <c r="N39" t="s">
        <v>73</v>
      </c>
      <c r="O39" s="2">
        <f t="shared" ref="O39:Y47" si="12">O6-O17</f>
        <v>-15</v>
      </c>
      <c r="P39" s="2">
        <f t="shared" si="12"/>
        <v>75</v>
      </c>
      <c r="Q39" s="2">
        <f t="shared" si="12"/>
        <v>-116</v>
      </c>
      <c r="R39" s="2">
        <f t="shared" si="12"/>
        <v>-30</v>
      </c>
      <c r="S39" s="2">
        <f t="shared" si="12"/>
        <v>-34</v>
      </c>
      <c r="T39" s="2">
        <f t="shared" si="12"/>
        <v>-1</v>
      </c>
      <c r="U39" s="2">
        <f t="shared" si="12"/>
        <v>-777</v>
      </c>
      <c r="V39" s="2">
        <f t="shared" si="12"/>
        <v>70</v>
      </c>
      <c r="W39" s="2">
        <f t="shared" si="12"/>
        <v>-96</v>
      </c>
      <c r="X39" s="2">
        <f t="shared" si="12"/>
        <v>-89</v>
      </c>
      <c r="Y39" s="2">
        <f t="shared" si="12"/>
        <v>29</v>
      </c>
    </row>
    <row r="40" spans="1:25" x14ac:dyDescent="0.3">
      <c r="A40" t="s">
        <v>74</v>
      </c>
      <c r="B40" s="2">
        <f t="shared" si="11"/>
        <v>-64</v>
      </c>
      <c r="C40" s="2">
        <f t="shared" si="11"/>
        <v>-18</v>
      </c>
      <c r="D40" s="2">
        <f t="shared" si="11"/>
        <v>-66</v>
      </c>
      <c r="E40" s="2">
        <f t="shared" si="11"/>
        <v>-4</v>
      </c>
      <c r="F40" s="2">
        <f t="shared" si="11"/>
        <v>7</v>
      </c>
      <c r="G40" s="2">
        <f t="shared" si="11"/>
        <v>44</v>
      </c>
      <c r="H40" s="2">
        <f t="shared" si="11"/>
        <v>-776</v>
      </c>
      <c r="I40" s="2">
        <f t="shared" si="11"/>
        <v>29</v>
      </c>
      <c r="J40" s="2">
        <f t="shared" si="11"/>
        <v>-160</v>
      </c>
      <c r="K40" s="2">
        <f t="shared" si="11"/>
        <v>0</v>
      </c>
      <c r="L40" s="2">
        <f t="shared" si="11"/>
        <v>16</v>
      </c>
      <c r="N40" t="s">
        <v>74</v>
      </c>
      <c r="O40" s="2">
        <f t="shared" si="12"/>
        <v>-10</v>
      </c>
      <c r="P40" s="2">
        <f t="shared" si="12"/>
        <v>-22</v>
      </c>
      <c r="Q40" s="2">
        <f t="shared" si="12"/>
        <v>-17</v>
      </c>
      <c r="R40" s="2">
        <f t="shared" si="12"/>
        <v>-24</v>
      </c>
      <c r="S40" s="2">
        <f t="shared" si="12"/>
        <v>5</v>
      </c>
      <c r="T40" s="2">
        <f t="shared" si="12"/>
        <v>-5</v>
      </c>
      <c r="U40" s="2">
        <f t="shared" si="12"/>
        <v>-765</v>
      </c>
      <c r="V40" s="2">
        <f t="shared" si="12"/>
        <v>6</v>
      </c>
      <c r="W40" s="2">
        <f t="shared" si="12"/>
        <v>-97</v>
      </c>
      <c r="X40" s="2">
        <f t="shared" si="12"/>
        <v>-1</v>
      </c>
      <c r="Y40" s="2">
        <f t="shared" si="12"/>
        <v>3</v>
      </c>
    </row>
    <row r="41" spans="1:25" x14ac:dyDescent="0.3">
      <c r="A41" t="s">
        <v>75</v>
      </c>
      <c r="B41" s="2">
        <f t="shared" si="11"/>
        <v>-56</v>
      </c>
      <c r="C41" s="2">
        <f t="shared" si="11"/>
        <v>-47</v>
      </c>
      <c r="D41" s="2">
        <f t="shared" si="11"/>
        <v>-38</v>
      </c>
      <c r="E41" s="2">
        <f t="shared" si="11"/>
        <v>6</v>
      </c>
      <c r="F41" s="2">
        <f t="shared" si="11"/>
        <v>-7</v>
      </c>
      <c r="G41" s="2">
        <f t="shared" si="11"/>
        <v>10</v>
      </c>
      <c r="H41" s="2">
        <f t="shared" si="11"/>
        <v>-742</v>
      </c>
      <c r="I41" s="2">
        <f t="shared" si="11"/>
        <v>7</v>
      </c>
      <c r="J41" s="2">
        <f t="shared" si="11"/>
        <v>-86</v>
      </c>
      <c r="K41" s="2">
        <f t="shared" si="11"/>
        <v>-21</v>
      </c>
      <c r="L41" s="2">
        <f t="shared" si="11"/>
        <v>11</v>
      </c>
      <c r="N41" t="s">
        <v>75</v>
      </c>
      <c r="O41" s="2">
        <f t="shared" si="12"/>
        <v>-13</v>
      </c>
      <c r="P41" s="2">
        <f t="shared" si="12"/>
        <v>-2</v>
      </c>
      <c r="Q41" s="2">
        <f t="shared" si="12"/>
        <v>-10</v>
      </c>
      <c r="R41" s="2">
        <f t="shared" si="12"/>
        <v>-13</v>
      </c>
      <c r="S41" s="2">
        <f t="shared" si="12"/>
        <v>-23</v>
      </c>
      <c r="T41" s="2">
        <f t="shared" si="12"/>
        <v>-22</v>
      </c>
      <c r="U41" s="2">
        <f t="shared" si="12"/>
        <v>-641</v>
      </c>
      <c r="V41" s="2">
        <f t="shared" si="12"/>
        <v>-12</v>
      </c>
      <c r="W41" s="2">
        <f t="shared" si="12"/>
        <v>-115</v>
      </c>
      <c r="X41" s="2">
        <f t="shared" si="12"/>
        <v>3</v>
      </c>
      <c r="Y41" s="2">
        <f t="shared" si="12"/>
        <v>7</v>
      </c>
    </row>
    <row r="42" spans="1:25" x14ac:dyDescent="0.3">
      <c r="A42" t="s">
        <v>98</v>
      </c>
      <c r="B42" s="2">
        <f t="shared" si="11"/>
        <v>-116</v>
      </c>
      <c r="C42" s="2">
        <f t="shared" si="11"/>
        <v>-67</v>
      </c>
      <c r="D42" s="2">
        <f t="shared" si="11"/>
        <v>-49</v>
      </c>
      <c r="E42" s="2">
        <f t="shared" si="11"/>
        <v>-28</v>
      </c>
      <c r="F42" s="2">
        <f t="shared" si="11"/>
        <v>-32</v>
      </c>
      <c r="G42" s="2">
        <f t="shared" si="11"/>
        <v>16</v>
      </c>
      <c r="H42" s="2">
        <f t="shared" si="11"/>
        <v>-1213</v>
      </c>
      <c r="I42" s="2">
        <f t="shared" si="11"/>
        <v>40</v>
      </c>
      <c r="J42" s="2">
        <f t="shared" si="11"/>
        <v>-264</v>
      </c>
      <c r="K42" s="2">
        <f t="shared" si="11"/>
        <v>-4</v>
      </c>
      <c r="L42" s="2">
        <f t="shared" si="11"/>
        <v>24</v>
      </c>
      <c r="N42" t="s">
        <v>98</v>
      </c>
      <c r="O42" s="2">
        <f t="shared" si="12"/>
        <v>-25</v>
      </c>
      <c r="P42" s="2">
        <f t="shared" si="12"/>
        <v>-15</v>
      </c>
      <c r="Q42" s="2">
        <f t="shared" si="12"/>
        <v>-49</v>
      </c>
      <c r="R42" s="2">
        <f t="shared" si="12"/>
        <v>-13</v>
      </c>
      <c r="S42" s="2">
        <f t="shared" si="12"/>
        <v>-20</v>
      </c>
      <c r="T42" s="2">
        <f t="shared" si="12"/>
        <v>-23</v>
      </c>
      <c r="U42" s="2">
        <f t="shared" si="12"/>
        <v>-1343</v>
      </c>
      <c r="V42" s="2">
        <f t="shared" si="12"/>
        <v>22</v>
      </c>
      <c r="W42" s="2">
        <f t="shared" si="12"/>
        <v>-285</v>
      </c>
      <c r="X42" s="2">
        <f t="shared" si="12"/>
        <v>0</v>
      </c>
      <c r="Y42" s="2">
        <f t="shared" si="12"/>
        <v>31</v>
      </c>
    </row>
    <row r="43" spans="1:25" x14ac:dyDescent="0.3">
      <c r="A43" t="s">
        <v>99</v>
      </c>
      <c r="B43" s="2">
        <f t="shared" si="11"/>
        <v>-15</v>
      </c>
      <c r="C43" s="2">
        <f t="shared" si="11"/>
        <v>-35</v>
      </c>
      <c r="D43" s="2">
        <f t="shared" si="11"/>
        <v>-84</v>
      </c>
      <c r="E43" s="2">
        <f t="shared" si="11"/>
        <v>-21</v>
      </c>
      <c r="F43" s="2">
        <f t="shared" si="11"/>
        <v>-68</v>
      </c>
      <c r="G43" s="2">
        <f t="shared" si="11"/>
        <v>-47</v>
      </c>
      <c r="H43" s="2">
        <f t="shared" si="11"/>
        <v>-1462</v>
      </c>
      <c r="I43" s="2">
        <f t="shared" si="11"/>
        <v>52</v>
      </c>
      <c r="J43" s="2">
        <f t="shared" si="11"/>
        <v>-213</v>
      </c>
      <c r="K43" s="2">
        <f t="shared" si="11"/>
        <v>18</v>
      </c>
      <c r="L43" s="2">
        <f t="shared" si="11"/>
        <v>46</v>
      </c>
      <c r="N43" t="s">
        <v>99</v>
      </c>
      <c r="O43" s="2">
        <f t="shared" si="12"/>
        <v>11</v>
      </c>
      <c r="P43" s="2">
        <f t="shared" si="12"/>
        <v>-53</v>
      </c>
      <c r="Q43" s="2">
        <f t="shared" si="12"/>
        <v>-91</v>
      </c>
      <c r="R43" s="2">
        <f t="shared" si="12"/>
        <v>-33</v>
      </c>
      <c r="S43" s="2">
        <f t="shared" si="12"/>
        <v>-20</v>
      </c>
      <c r="T43" s="2">
        <f t="shared" si="12"/>
        <v>-15</v>
      </c>
      <c r="U43" s="2">
        <f t="shared" si="12"/>
        <v>-1586</v>
      </c>
      <c r="V43" s="2">
        <f t="shared" si="12"/>
        <v>64</v>
      </c>
      <c r="W43" s="2">
        <f t="shared" si="12"/>
        <v>-243</v>
      </c>
      <c r="X43" s="2">
        <f t="shared" si="12"/>
        <v>-6</v>
      </c>
      <c r="Y43" s="2">
        <f t="shared" si="12"/>
        <v>22</v>
      </c>
    </row>
    <row r="44" spans="1:25" x14ac:dyDescent="0.3">
      <c r="A44" t="s">
        <v>100</v>
      </c>
      <c r="B44" s="2">
        <f t="shared" si="11"/>
        <v>-20</v>
      </c>
      <c r="C44" s="2">
        <f t="shared" si="11"/>
        <v>-101</v>
      </c>
      <c r="D44" s="2">
        <f t="shared" si="11"/>
        <v>-62</v>
      </c>
      <c r="E44" s="2">
        <f t="shared" si="11"/>
        <v>-28</v>
      </c>
      <c r="F44" s="2">
        <f t="shared" si="11"/>
        <v>-45</v>
      </c>
      <c r="G44" s="2">
        <f t="shared" si="11"/>
        <v>-9</v>
      </c>
      <c r="H44" s="2">
        <f t="shared" si="11"/>
        <v>-1183</v>
      </c>
      <c r="I44" s="2">
        <f t="shared" si="11"/>
        <v>82</v>
      </c>
      <c r="J44" s="2">
        <f t="shared" si="11"/>
        <v>-90</v>
      </c>
      <c r="K44" s="2">
        <f t="shared" si="11"/>
        <v>-8</v>
      </c>
      <c r="L44" s="2">
        <f t="shared" si="11"/>
        <v>43</v>
      </c>
      <c r="N44" t="s">
        <v>100</v>
      </c>
      <c r="O44" s="2">
        <f t="shared" si="12"/>
        <v>-56</v>
      </c>
      <c r="P44" s="2">
        <f t="shared" si="12"/>
        <v>-154</v>
      </c>
      <c r="Q44" s="2">
        <f t="shared" si="12"/>
        <v>-177</v>
      </c>
      <c r="R44" s="2">
        <f t="shared" si="12"/>
        <v>-32</v>
      </c>
      <c r="S44" s="2">
        <f t="shared" si="12"/>
        <v>11</v>
      </c>
      <c r="T44" s="2">
        <f t="shared" si="12"/>
        <v>22</v>
      </c>
      <c r="U44" s="2">
        <f t="shared" si="12"/>
        <v>-1295</v>
      </c>
      <c r="V44" s="2">
        <f t="shared" si="12"/>
        <v>163</v>
      </c>
      <c r="W44" s="2">
        <f t="shared" si="12"/>
        <v>-44</v>
      </c>
      <c r="X44" s="2">
        <f t="shared" si="12"/>
        <v>-58</v>
      </c>
      <c r="Y44" s="2">
        <f t="shared" si="12"/>
        <v>59</v>
      </c>
    </row>
    <row r="45" spans="1:25" x14ac:dyDescent="0.3">
      <c r="A45" t="s">
        <v>101</v>
      </c>
      <c r="B45" s="2">
        <f t="shared" si="11"/>
        <v>-18</v>
      </c>
      <c r="C45" s="2">
        <f t="shared" si="11"/>
        <v>-98</v>
      </c>
      <c r="D45" s="2">
        <f t="shared" si="11"/>
        <v>-98</v>
      </c>
      <c r="E45" s="2">
        <f t="shared" si="11"/>
        <v>-10</v>
      </c>
      <c r="F45" s="2">
        <f t="shared" si="11"/>
        <v>-9</v>
      </c>
      <c r="G45" s="2">
        <f t="shared" si="11"/>
        <v>37</v>
      </c>
      <c r="H45" s="2">
        <f t="shared" si="11"/>
        <v>-537</v>
      </c>
      <c r="I45" s="2">
        <f t="shared" si="11"/>
        <v>71</v>
      </c>
      <c r="J45" s="2">
        <f t="shared" si="11"/>
        <v>-36</v>
      </c>
      <c r="K45" s="2">
        <f t="shared" si="11"/>
        <v>-24</v>
      </c>
      <c r="L45" s="2">
        <f t="shared" si="11"/>
        <v>33</v>
      </c>
      <c r="N45" t="s">
        <v>101</v>
      </c>
      <c r="O45" s="2">
        <f t="shared" si="12"/>
        <v>-78</v>
      </c>
      <c r="P45" s="2">
        <f t="shared" si="12"/>
        <v>-131</v>
      </c>
      <c r="Q45" s="2">
        <f t="shared" si="12"/>
        <v>-152</v>
      </c>
      <c r="R45" s="2">
        <f t="shared" si="12"/>
        <v>-20</v>
      </c>
      <c r="S45" s="2">
        <f t="shared" si="12"/>
        <v>29</v>
      </c>
      <c r="T45" s="2">
        <f t="shared" si="12"/>
        <v>46</v>
      </c>
      <c r="U45" s="2">
        <f t="shared" si="12"/>
        <v>-792</v>
      </c>
      <c r="V45" s="2">
        <f t="shared" si="12"/>
        <v>145</v>
      </c>
      <c r="W45" s="2">
        <f t="shared" si="12"/>
        <v>-49</v>
      </c>
      <c r="X45" s="2">
        <f t="shared" si="12"/>
        <v>-69</v>
      </c>
      <c r="Y45" s="2">
        <f t="shared" si="12"/>
        <v>67</v>
      </c>
    </row>
    <row r="46" spans="1:25" x14ac:dyDescent="0.3">
      <c r="A46" t="s">
        <v>76</v>
      </c>
      <c r="B46" s="2">
        <f t="shared" si="11"/>
        <v>-9</v>
      </c>
      <c r="C46" s="2">
        <f t="shared" si="11"/>
        <v>-37</v>
      </c>
      <c r="D46" s="2">
        <f t="shared" si="11"/>
        <v>-20</v>
      </c>
      <c r="E46" s="2">
        <f t="shared" si="11"/>
        <v>-8</v>
      </c>
      <c r="F46" s="2">
        <f t="shared" si="11"/>
        <v>-1</v>
      </c>
      <c r="G46" s="2">
        <f t="shared" si="11"/>
        <v>3</v>
      </c>
      <c r="H46" s="2">
        <f t="shared" si="11"/>
        <v>-251</v>
      </c>
      <c r="I46" s="2">
        <f t="shared" si="11"/>
        <v>27</v>
      </c>
      <c r="J46" s="2">
        <f t="shared" si="11"/>
        <v>-17</v>
      </c>
      <c r="K46" s="2">
        <f t="shared" si="11"/>
        <v>-18</v>
      </c>
      <c r="L46" s="2">
        <f t="shared" si="11"/>
        <v>14</v>
      </c>
      <c r="N46" t="s">
        <v>76</v>
      </c>
      <c r="O46" s="2">
        <f t="shared" si="12"/>
        <v>0</v>
      </c>
      <c r="P46" s="2">
        <f t="shared" si="12"/>
        <v>-53</v>
      </c>
      <c r="Q46" s="2">
        <f t="shared" si="12"/>
        <v>-92</v>
      </c>
      <c r="R46" s="2">
        <f t="shared" si="12"/>
        <v>-8</v>
      </c>
      <c r="S46" s="2">
        <f t="shared" si="12"/>
        <v>-1</v>
      </c>
      <c r="T46" s="2">
        <f t="shared" si="12"/>
        <v>16</v>
      </c>
      <c r="U46" s="2">
        <f t="shared" si="12"/>
        <v>-467</v>
      </c>
      <c r="V46" s="2">
        <f t="shared" si="12"/>
        <v>72</v>
      </c>
      <c r="W46" s="2">
        <f t="shared" si="12"/>
        <v>-62</v>
      </c>
      <c r="X46" s="2">
        <f t="shared" si="12"/>
        <v>-48</v>
      </c>
      <c r="Y46" s="2">
        <f t="shared" si="12"/>
        <v>15</v>
      </c>
    </row>
    <row r="47" spans="1:25" x14ac:dyDescent="0.3">
      <c r="A47" s="8" t="s">
        <v>92</v>
      </c>
      <c r="B47" s="2">
        <f t="shared" si="11"/>
        <v>-305</v>
      </c>
      <c r="C47" s="2">
        <f t="shared" si="11"/>
        <v>-251</v>
      </c>
      <c r="D47" s="2">
        <f t="shared" si="11"/>
        <v>-662</v>
      </c>
      <c r="E47" s="2">
        <f t="shared" si="11"/>
        <v>-206</v>
      </c>
      <c r="F47" s="2">
        <f t="shared" si="11"/>
        <v>-201</v>
      </c>
      <c r="G47" s="2">
        <f t="shared" si="11"/>
        <v>389</v>
      </c>
      <c r="H47" s="2">
        <f t="shared" si="11"/>
        <v>-7820</v>
      </c>
      <c r="I47" s="2">
        <f t="shared" si="11"/>
        <v>595</v>
      </c>
      <c r="J47" s="2">
        <f t="shared" si="11"/>
        <v>-1271</v>
      </c>
      <c r="K47" s="2">
        <f t="shared" si="11"/>
        <v>-114</v>
      </c>
      <c r="L47" s="2">
        <f t="shared" si="11"/>
        <v>261</v>
      </c>
      <c r="N47" s="8" t="s">
        <v>92</v>
      </c>
      <c r="O47" s="2">
        <f t="shared" si="12"/>
        <v>-186</v>
      </c>
      <c r="P47" s="2">
        <f t="shared" si="12"/>
        <v>-321</v>
      </c>
      <c r="Q47" s="2">
        <f t="shared" si="12"/>
        <v>-798</v>
      </c>
      <c r="R47" s="2">
        <f t="shared" si="12"/>
        <v>-211</v>
      </c>
      <c r="S47" s="2">
        <f t="shared" si="12"/>
        <v>-90</v>
      </c>
      <c r="T47" s="2">
        <f t="shared" si="12"/>
        <v>1</v>
      </c>
      <c r="U47" s="2">
        <f t="shared" si="12"/>
        <v>-8244</v>
      </c>
      <c r="V47" s="2">
        <f t="shared" si="12"/>
        <v>556</v>
      </c>
      <c r="W47" s="2">
        <f t="shared" si="12"/>
        <v>-1120</v>
      </c>
      <c r="X47" s="2">
        <f t="shared" si="12"/>
        <v>-309</v>
      </c>
      <c r="Y47" s="2">
        <f t="shared" si="12"/>
        <v>260</v>
      </c>
    </row>
    <row r="50" spans="14:14" x14ac:dyDescent="0.3">
      <c r="N50" t="s">
        <v>66</v>
      </c>
    </row>
    <row r="51" spans="14:14" x14ac:dyDescent="0.3">
      <c r="N51" t="s">
        <v>94</v>
      </c>
    </row>
    <row r="52" spans="14:14" x14ac:dyDescent="0.3">
      <c r="N52" t="s">
        <v>95</v>
      </c>
    </row>
    <row r="53" spans="14:14" x14ac:dyDescent="0.3">
      <c r="N53" t="s">
        <v>96</v>
      </c>
    </row>
  </sheetData>
  <mergeCells count="8">
    <mergeCell ref="B26:L26"/>
    <mergeCell ref="O26:Y26"/>
    <mergeCell ref="B37:L37"/>
    <mergeCell ref="O37:Y37"/>
    <mergeCell ref="B4:L4"/>
    <mergeCell ref="O4:Y4"/>
    <mergeCell ref="B15:L15"/>
    <mergeCell ref="O15:Y15"/>
  </mergeCells>
  <conditionalFormatting sqref="B27:L3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7:Y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8:Y4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L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workbookViewId="0"/>
  </sheetViews>
  <sheetFormatPr defaultRowHeight="14.4" x14ac:dyDescent="0.3"/>
  <cols>
    <col min="1" max="1" width="24.33203125" bestFit="1" customWidth="1"/>
    <col min="2" max="5" width="20" customWidth="1"/>
  </cols>
  <sheetData>
    <row r="2" spans="1:5" x14ac:dyDescent="0.3">
      <c r="B2" s="11" t="s">
        <v>65</v>
      </c>
      <c r="C2" s="11" t="s">
        <v>89</v>
      </c>
      <c r="D2" s="11" t="s">
        <v>90</v>
      </c>
      <c r="E2" s="11" t="s">
        <v>91</v>
      </c>
    </row>
    <row r="3" spans="1:5" x14ac:dyDescent="0.3">
      <c r="A3" s="12" t="s">
        <v>77</v>
      </c>
      <c r="B3" s="3">
        <v>100367</v>
      </c>
      <c r="C3" s="3">
        <v>100415</v>
      </c>
      <c r="D3" s="4">
        <f>(B3-C3)/C3</f>
        <v>-4.7801623263456656E-4</v>
      </c>
      <c r="E3" s="2">
        <f>B3-C3</f>
        <v>-48</v>
      </c>
    </row>
    <row r="4" spans="1:5" x14ac:dyDescent="0.3">
      <c r="A4" s="12" t="s">
        <v>78</v>
      </c>
      <c r="B4" s="3">
        <v>136372</v>
      </c>
      <c r="C4" s="3">
        <v>136272</v>
      </c>
      <c r="D4" s="4">
        <f t="shared" ref="D4:D14" si="0">(B4-C4)/C4</f>
        <v>7.3382646471762357E-4</v>
      </c>
      <c r="E4" s="2">
        <f t="shared" ref="E4:E14" si="1">B4-C4</f>
        <v>100</v>
      </c>
    </row>
    <row r="5" spans="1:5" x14ac:dyDescent="0.3">
      <c r="A5" s="12" t="s">
        <v>79</v>
      </c>
      <c r="B5" s="3">
        <v>209590</v>
      </c>
      <c r="C5" s="3">
        <v>209618</v>
      </c>
      <c r="D5" s="4">
        <f t="shared" si="0"/>
        <v>-1.3357631501111547E-4</v>
      </c>
      <c r="E5" s="2">
        <f t="shared" si="1"/>
        <v>-28</v>
      </c>
    </row>
    <row r="6" spans="1:5" x14ac:dyDescent="0.3">
      <c r="A6" s="12" t="s">
        <v>80</v>
      </c>
      <c r="B6" s="3">
        <v>115926</v>
      </c>
      <c r="C6" s="3">
        <v>115855</v>
      </c>
      <c r="D6" s="4">
        <f t="shared" si="0"/>
        <v>6.128350092788399E-4</v>
      </c>
      <c r="E6" s="2">
        <f t="shared" si="1"/>
        <v>71</v>
      </c>
    </row>
    <row r="7" spans="1:5" x14ac:dyDescent="0.3">
      <c r="A7" s="12" t="s">
        <v>81</v>
      </c>
      <c r="B7" s="3">
        <v>145307</v>
      </c>
      <c r="C7" s="3">
        <v>145260</v>
      </c>
      <c r="D7" s="4">
        <f t="shared" si="0"/>
        <v>3.2355775850199643E-4</v>
      </c>
      <c r="E7" s="2">
        <f t="shared" si="1"/>
        <v>47</v>
      </c>
    </row>
    <row r="8" spans="1:5" x14ac:dyDescent="0.3">
      <c r="A8" s="12" t="s">
        <v>82</v>
      </c>
      <c r="B8" s="3">
        <v>116929</v>
      </c>
      <c r="C8" s="3">
        <v>116655</v>
      </c>
      <c r="D8" s="4">
        <f t="shared" si="0"/>
        <v>2.3488063092023488E-3</v>
      </c>
      <c r="E8" s="2">
        <f t="shared" si="1"/>
        <v>274</v>
      </c>
    </row>
    <row r="9" spans="1:5" x14ac:dyDescent="0.3">
      <c r="A9" s="12" t="s">
        <v>83</v>
      </c>
      <c r="B9" s="3">
        <v>359276</v>
      </c>
      <c r="C9" s="3">
        <v>364560</v>
      </c>
      <c r="D9" s="4">
        <f t="shared" si="0"/>
        <v>-1.4494184770682466E-2</v>
      </c>
      <c r="E9" s="2">
        <f t="shared" si="1"/>
        <v>-5284</v>
      </c>
    </row>
    <row r="10" spans="1:5" x14ac:dyDescent="0.3">
      <c r="A10" s="12" t="s">
        <v>84</v>
      </c>
      <c r="B10" s="3">
        <v>86630</v>
      </c>
      <c r="C10" s="3">
        <v>86442</v>
      </c>
      <c r="D10" s="4">
        <f t="shared" si="0"/>
        <v>2.1748686980865781E-3</v>
      </c>
      <c r="E10" s="2">
        <f t="shared" si="1"/>
        <v>188</v>
      </c>
    </row>
    <row r="11" spans="1:5" x14ac:dyDescent="0.3">
      <c r="A11" s="12" t="s">
        <v>85</v>
      </c>
      <c r="B11" s="3">
        <v>105703</v>
      </c>
      <c r="C11" s="3">
        <v>106764</v>
      </c>
      <c r="D11" s="4">
        <f t="shared" si="0"/>
        <v>-9.9378067513394026E-3</v>
      </c>
      <c r="E11" s="2">
        <f t="shared" si="1"/>
        <v>-1061</v>
      </c>
    </row>
    <row r="12" spans="1:5" x14ac:dyDescent="0.3">
      <c r="A12" s="12" t="s">
        <v>86</v>
      </c>
      <c r="B12" s="3">
        <v>57147</v>
      </c>
      <c r="C12" s="3">
        <v>57096</v>
      </c>
      <c r="D12" s="4">
        <f t="shared" si="0"/>
        <v>8.9323245060949979E-4</v>
      </c>
      <c r="E12" s="2">
        <f t="shared" si="1"/>
        <v>51</v>
      </c>
    </row>
    <row r="13" spans="1:5" x14ac:dyDescent="0.3">
      <c r="A13" s="12" t="s">
        <v>87</v>
      </c>
      <c r="B13" s="3">
        <v>23264</v>
      </c>
      <c r="C13" s="3">
        <v>23163</v>
      </c>
      <c r="D13" s="4">
        <f t="shared" si="0"/>
        <v>4.3604023658420756E-3</v>
      </c>
      <c r="E13" s="2">
        <f t="shared" si="1"/>
        <v>101</v>
      </c>
    </row>
    <row r="14" spans="1:5" x14ac:dyDescent="0.3">
      <c r="A14" s="13" t="s">
        <v>92</v>
      </c>
      <c r="B14" s="14">
        <v>1456515</v>
      </c>
      <c r="C14" s="15">
        <v>1462100</v>
      </c>
      <c r="D14" s="16">
        <f t="shared" si="0"/>
        <v>-3.8198481636003011E-3</v>
      </c>
      <c r="E14" s="14">
        <f t="shared" si="1"/>
        <v>-5585</v>
      </c>
    </row>
    <row r="17" spans="1:5" x14ac:dyDescent="0.3">
      <c r="B17" s="11" t="s">
        <v>65</v>
      </c>
      <c r="C17" s="11" t="s">
        <v>89</v>
      </c>
      <c r="D17" s="11" t="s">
        <v>90</v>
      </c>
      <c r="E17" s="11" t="s">
        <v>91</v>
      </c>
    </row>
    <row r="18" spans="1:5" x14ac:dyDescent="0.3">
      <c r="A18" s="17">
        <v>1</v>
      </c>
      <c r="B18" s="2">
        <v>167765</v>
      </c>
      <c r="C18">
        <v>173496</v>
      </c>
      <c r="D18" s="4">
        <f t="shared" ref="D18:D29" si="2">(B18-C18)/C18</f>
        <v>-3.3032461843500713E-2</v>
      </c>
      <c r="E18" s="2">
        <f t="shared" ref="E18:E29" si="3">B18-C18</f>
        <v>-5731</v>
      </c>
    </row>
    <row r="19" spans="1:5" x14ac:dyDescent="0.3">
      <c r="A19" s="17">
        <v>2</v>
      </c>
      <c r="B19" s="2">
        <v>429809</v>
      </c>
      <c r="C19">
        <v>440428</v>
      </c>
      <c r="D19" s="4">
        <f t="shared" si="2"/>
        <v>-2.4110637834106823E-2</v>
      </c>
      <c r="E19" s="2">
        <f t="shared" si="3"/>
        <v>-10619</v>
      </c>
    </row>
    <row r="20" spans="1:5" x14ac:dyDescent="0.3">
      <c r="A20" s="17">
        <v>3</v>
      </c>
      <c r="B20" s="2">
        <v>340349</v>
      </c>
      <c r="C20">
        <v>342352</v>
      </c>
      <c r="D20" s="4">
        <f t="shared" si="2"/>
        <v>-5.8507033696312567E-3</v>
      </c>
      <c r="E20" s="2">
        <f t="shared" si="3"/>
        <v>-2003</v>
      </c>
    </row>
    <row r="21" spans="1:5" x14ac:dyDescent="0.3">
      <c r="A21" s="17">
        <v>4</v>
      </c>
      <c r="B21" s="2">
        <v>280168</v>
      </c>
      <c r="C21">
        <v>279164</v>
      </c>
      <c r="D21" s="4">
        <f t="shared" si="2"/>
        <v>3.5964522646186473E-3</v>
      </c>
      <c r="E21" s="2">
        <f t="shared" si="3"/>
        <v>1004</v>
      </c>
    </row>
    <row r="22" spans="1:5" x14ac:dyDescent="0.3">
      <c r="A22" s="17">
        <v>5</v>
      </c>
      <c r="B22" s="2">
        <v>137360</v>
      </c>
      <c r="C22">
        <v>132551</v>
      </c>
      <c r="D22" s="4">
        <f t="shared" si="2"/>
        <v>3.6280375100904559E-2</v>
      </c>
      <c r="E22" s="2">
        <f t="shared" si="3"/>
        <v>4809</v>
      </c>
    </row>
    <row r="23" spans="1:5" x14ac:dyDescent="0.3">
      <c r="A23" s="17">
        <v>6</v>
      </c>
      <c r="B23" s="2">
        <v>60044</v>
      </c>
      <c r="C23">
        <v>56088</v>
      </c>
      <c r="D23" s="4">
        <f t="shared" si="2"/>
        <v>7.0532021109684775E-2</v>
      </c>
      <c r="E23" s="2">
        <f t="shared" si="3"/>
        <v>3956</v>
      </c>
    </row>
    <row r="24" spans="1:5" x14ac:dyDescent="0.3">
      <c r="A24" s="17">
        <v>7</v>
      </c>
      <c r="B24" s="2">
        <v>23052</v>
      </c>
      <c r="C24">
        <v>21508</v>
      </c>
      <c r="D24" s="4">
        <f t="shared" si="2"/>
        <v>7.1787241956481312E-2</v>
      </c>
      <c r="E24" s="2">
        <f t="shared" si="3"/>
        <v>1544</v>
      </c>
    </row>
    <row r="25" spans="1:5" x14ac:dyDescent="0.3">
      <c r="A25" s="17">
        <v>8</v>
      </c>
      <c r="B25" s="2">
        <v>9946</v>
      </c>
      <c r="C25">
        <v>9126</v>
      </c>
      <c r="D25" s="4">
        <f t="shared" si="2"/>
        <v>8.9853166776243693E-2</v>
      </c>
      <c r="E25" s="2">
        <f t="shared" si="3"/>
        <v>820</v>
      </c>
    </row>
    <row r="26" spans="1:5" x14ac:dyDescent="0.3">
      <c r="A26" s="17">
        <v>9</v>
      </c>
      <c r="B26" s="2">
        <v>4308</v>
      </c>
      <c r="C26">
        <v>3984</v>
      </c>
      <c r="D26" s="4">
        <f t="shared" si="2"/>
        <v>8.1325301204819275E-2</v>
      </c>
      <c r="E26" s="2">
        <f t="shared" si="3"/>
        <v>324</v>
      </c>
    </row>
    <row r="27" spans="1:5" x14ac:dyDescent="0.3">
      <c r="A27" s="17">
        <v>10</v>
      </c>
      <c r="B27" s="2">
        <v>2035</v>
      </c>
      <c r="C27">
        <v>1879</v>
      </c>
      <c r="D27" s="4">
        <f t="shared" si="2"/>
        <v>8.3022884513038853E-2</v>
      </c>
      <c r="E27" s="2">
        <f t="shared" si="3"/>
        <v>156</v>
      </c>
    </row>
    <row r="28" spans="1:5" x14ac:dyDescent="0.3">
      <c r="A28" s="17" t="s">
        <v>103</v>
      </c>
      <c r="B28" s="2">
        <v>1675</v>
      </c>
      <c r="C28">
        <v>1523</v>
      </c>
      <c r="D28" s="4">
        <f t="shared" si="2"/>
        <v>9.9803020354563357E-2</v>
      </c>
      <c r="E28" s="2">
        <f t="shared" si="3"/>
        <v>152</v>
      </c>
    </row>
    <row r="29" spans="1:5" x14ac:dyDescent="0.3">
      <c r="A29" s="18" t="s">
        <v>92</v>
      </c>
      <c r="B29" s="14">
        <v>1456511</v>
      </c>
      <c r="C29" s="19">
        <v>1462099</v>
      </c>
      <c r="D29" s="16">
        <f t="shared" si="2"/>
        <v>-3.8219026208211617E-3</v>
      </c>
      <c r="E29" s="14">
        <f t="shared" si="3"/>
        <v>-5588</v>
      </c>
    </row>
    <row r="33" spans="1:1" x14ac:dyDescent="0.3">
      <c r="A33" t="s">
        <v>110</v>
      </c>
    </row>
    <row r="34" spans="1:1" x14ac:dyDescent="0.3">
      <c r="A34" t="s">
        <v>111</v>
      </c>
    </row>
  </sheetData>
  <conditionalFormatting sqref="D3:D1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8:D2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:E2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5"/>
  <sheetViews>
    <sheetView workbookViewId="0">
      <pane ySplit="2" topLeftCell="A3" activePane="bottomLeft" state="frozen"/>
      <selection pane="bottomLeft"/>
    </sheetView>
  </sheetViews>
  <sheetFormatPr defaultRowHeight="14.4" x14ac:dyDescent="0.3"/>
  <cols>
    <col min="1" max="1" width="19.88671875" bestFit="1" customWidth="1"/>
    <col min="12" max="12" width="5.44140625" style="20" customWidth="1"/>
    <col min="13" max="13" width="19.88671875" bestFit="1" customWidth="1"/>
  </cols>
  <sheetData>
    <row r="2" spans="1:23" x14ac:dyDescent="0.3">
      <c r="A2" s="1" t="s">
        <v>108</v>
      </c>
      <c r="B2" t="s">
        <v>72</v>
      </c>
      <c r="C2" t="s">
        <v>73</v>
      </c>
      <c r="D2" t="s">
        <v>74</v>
      </c>
      <c r="E2" t="s">
        <v>75</v>
      </c>
      <c r="F2" t="s">
        <v>98</v>
      </c>
      <c r="G2" t="s">
        <v>99</v>
      </c>
      <c r="H2" t="s">
        <v>100</v>
      </c>
      <c r="I2" t="s">
        <v>101</v>
      </c>
      <c r="J2" t="s">
        <v>76</v>
      </c>
      <c r="K2" s="8" t="s">
        <v>92</v>
      </c>
      <c r="M2" s="1" t="s">
        <v>109</v>
      </c>
      <c r="N2" t="s">
        <v>72</v>
      </c>
      <c r="O2" t="s">
        <v>73</v>
      </c>
      <c r="P2" t="s">
        <v>74</v>
      </c>
      <c r="Q2" t="s">
        <v>75</v>
      </c>
      <c r="R2" t="s">
        <v>98</v>
      </c>
      <c r="S2" t="s">
        <v>99</v>
      </c>
      <c r="T2" t="s">
        <v>100</v>
      </c>
      <c r="U2" t="s">
        <v>101</v>
      </c>
      <c r="V2" t="s">
        <v>76</v>
      </c>
      <c r="W2" s="8" t="s">
        <v>92</v>
      </c>
    </row>
    <row r="3" spans="1:23" x14ac:dyDescent="0.3">
      <c r="A3" s="62" t="s">
        <v>65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21"/>
      <c r="M3" s="62" t="s">
        <v>65</v>
      </c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x14ac:dyDescent="0.3">
      <c r="A4" s="17" t="s">
        <v>104</v>
      </c>
      <c r="M4" s="17" t="s">
        <v>104</v>
      </c>
    </row>
    <row r="5" spans="1:23" x14ac:dyDescent="0.3">
      <c r="A5" s="17" t="s">
        <v>105</v>
      </c>
      <c r="M5" s="17" t="s">
        <v>105</v>
      </c>
    </row>
    <row r="6" spans="1:23" x14ac:dyDescent="0.3">
      <c r="A6" s="17">
        <v>13</v>
      </c>
      <c r="M6" s="17">
        <v>13</v>
      </c>
    </row>
    <row r="7" spans="1:23" x14ac:dyDescent="0.3">
      <c r="A7" s="17">
        <v>14</v>
      </c>
      <c r="M7" s="17">
        <v>14</v>
      </c>
    </row>
    <row r="8" spans="1:23" x14ac:dyDescent="0.3">
      <c r="A8" s="17">
        <v>15</v>
      </c>
      <c r="M8" s="17">
        <v>15</v>
      </c>
    </row>
    <row r="9" spans="1:23" x14ac:dyDescent="0.3">
      <c r="A9" s="17">
        <v>16</v>
      </c>
      <c r="M9" s="17">
        <v>16</v>
      </c>
    </row>
    <row r="10" spans="1:23" x14ac:dyDescent="0.3">
      <c r="A10" s="17">
        <v>17</v>
      </c>
      <c r="M10" s="17">
        <v>17</v>
      </c>
    </row>
    <row r="11" spans="1:23" x14ac:dyDescent="0.3">
      <c r="A11" s="17">
        <v>18</v>
      </c>
      <c r="M11" s="17">
        <v>18</v>
      </c>
    </row>
    <row r="12" spans="1:23" x14ac:dyDescent="0.3">
      <c r="A12" s="17">
        <v>19</v>
      </c>
      <c r="M12" s="17">
        <v>19</v>
      </c>
    </row>
    <row r="13" spans="1:23" x14ac:dyDescent="0.3">
      <c r="A13" s="17">
        <v>20</v>
      </c>
      <c r="M13" s="17">
        <v>20</v>
      </c>
    </row>
    <row r="14" spans="1:23" x14ac:dyDescent="0.3">
      <c r="A14" s="17">
        <v>21</v>
      </c>
      <c r="M14" s="17">
        <v>21</v>
      </c>
    </row>
    <row r="15" spans="1:23" x14ac:dyDescent="0.3">
      <c r="A15" s="17">
        <v>22</v>
      </c>
      <c r="M15" s="17">
        <v>22</v>
      </c>
    </row>
    <row r="16" spans="1:23" x14ac:dyDescent="0.3">
      <c r="A16" s="17">
        <v>23</v>
      </c>
      <c r="M16" s="17">
        <v>23</v>
      </c>
    </row>
    <row r="17" spans="1:23" x14ac:dyDescent="0.3">
      <c r="A17" s="17">
        <v>24</v>
      </c>
      <c r="M17" s="17">
        <v>24</v>
      </c>
    </row>
    <row r="18" spans="1:23" x14ac:dyDescent="0.3">
      <c r="A18" s="17" t="s">
        <v>106</v>
      </c>
      <c r="M18" s="17" t="s">
        <v>106</v>
      </c>
    </row>
    <row r="19" spans="1:23" x14ac:dyDescent="0.3">
      <c r="A19" s="17" t="s">
        <v>107</v>
      </c>
      <c r="M19" s="17" t="s">
        <v>107</v>
      </c>
    </row>
    <row r="20" spans="1:23" x14ac:dyDescent="0.3">
      <c r="A20" s="62" t="s">
        <v>89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M20" s="62" t="s">
        <v>89</v>
      </c>
      <c r="N20" s="62"/>
      <c r="O20" s="62"/>
      <c r="P20" s="62"/>
      <c r="Q20" s="62"/>
      <c r="R20" s="62"/>
      <c r="S20" s="62"/>
      <c r="T20" s="62"/>
      <c r="U20" s="62"/>
      <c r="V20" s="62"/>
      <c r="W20" s="62"/>
    </row>
    <row r="21" spans="1:23" x14ac:dyDescent="0.3">
      <c r="A21" s="17" t="s">
        <v>104</v>
      </c>
      <c r="B21">
        <v>38767</v>
      </c>
      <c r="C21">
        <v>7688</v>
      </c>
      <c r="D21">
        <v>1505</v>
      </c>
      <c r="E21">
        <v>486</v>
      </c>
      <c r="F21">
        <v>287</v>
      </c>
      <c r="G21">
        <v>48</v>
      </c>
      <c r="H21">
        <v>5</v>
      </c>
      <c r="I21">
        <v>2</v>
      </c>
      <c r="J21">
        <v>1</v>
      </c>
      <c r="K21">
        <v>48789</v>
      </c>
      <c r="M21" s="17" t="s">
        <v>104</v>
      </c>
      <c r="N21">
        <v>36540</v>
      </c>
      <c r="O21">
        <v>3655</v>
      </c>
      <c r="P21">
        <v>386</v>
      </c>
      <c r="Q21">
        <v>165</v>
      </c>
      <c r="R21">
        <v>161</v>
      </c>
      <c r="S21">
        <v>32</v>
      </c>
      <c r="T21">
        <v>7</v>
      </c>
      <c r="U21">
        <v>1</v>
      </c>
      <c r="V21">
        <v>4</v>
      </c>
      <c r="W21">
        <f>SUM(N21:V21)</f>
        <v>40951</v>
      </c>
    </row>
    <row r="22" spans="1:23" x14ac:dyDescent="0.3">
      <c r="A22" s="17" t="s">
        <v>105</v>
      </c>
      <c r="B22">
        <v>202</v>
      </c>
      <c r="C22">
        <v>487</v>
      </c>
      <c r="D22">
        <v>777</v>
      </c>
      <c r="E22">
        <v>759</v>
      </c>
      <c r="F22">
        <v>1305</v>
      </c>
      <c r="G22">
        <v>2189</v>
      </c>
      <c r="H22">
        <v>7954</v>
      </c>
      <c r="I22">
        <v>12146</v>
      </c>
      <c r="J22">
        <v>15452</v>
      </c>
      <c r="K22">
        <v>41271</v>
      </c>
      <c r="M22" s="17" t="s">
        <v>105</v>
      </c>
      <c r="N22">
        <v>217</v>
      </c>
      <c r="O22">
        <v>578</v>
      </c>
      <c r="P22">
        <v>943</v>
      </c>
      <c r="Q22">
        <v>707</v>
      </c>
      <c r="R22">
        <v>1036</v>
      </c>
      <c r="S22">
        <v>2104</v>
      </c>
      <c r="T22">
        <v>6685</v>
      </c>
      <c r="U22">
        <v>16013</v>
      </c>
      <c r="V22">
        <v>24240</v>
      </c>
      <c r="W22">
        <f t="shared" ref="W22:W36" si="0">SUM(N22:V22)</f>
        <v>52523</v>
      </c>
    </row>
    <row r="23" spans="1:23" x14ac:dyDescent="0.3">
      <c r="A23" s="17">
        <v>13</v>
      </c>
      <c r="B23">
        <v>87</v>
      </c>
      <c r="C23">
        <v>247</v>
      </c>
      <c r="D23">
        <v>473</v>
      </c>
      <c r="E23">
        <v>830</v>
      </c>
      <c r="F23">
        <v>1963</v>
      </c>
      <c r="G23">
        <v>12309</v>
      </c>
      <c r="H23">
        <v>45300</v>
      </c>
      <c r="I23">
        <v>30568</v>
      </c>
      <c r="J23">
        <v>13868</v>
      </c>
      <c r="K23">
        <v>105645</v>
      </c>
      <c r="M23" s="17">
        <v>13</v>
      </c>
      <c r="N23">
        <v>94</v>
      </c>
      <c r="O23">
        <v>223</v>
      </c>
      <c r="P23">
        <v>499</v>
      </c>
      <c r="Q23">
        <v>735</v>
      </c>
      <c r="R23">
        <v>1834</v>
      </c>
      <c r="S23">
        <v>12931</v>
      </c>
      <c r="T23">
        <v>44765</v>
      </c>
      <c r="U23">
        <v>41043</v>
      </c>
      <c r="V23">
        <v>24252</v>
      </c>
      <c r="W23">
        <f t="shared" si="0"/>
        <v>126376</v>
      </c>
    </row>
    <row r="24" spans="1:23" x14ac:dyDescent="0.3">
      <c r="A24" s="17">
        <v>14</v>
      </c>
      <c r="B24">
        <v>2777</v>
      </c>
      <c r="C24">
        <v>8364</v>
      </c>
      <c r="D24">
        <v>35917</v>
      </c>
      <c r="E24">
        <v>88873</v>
      </c>
      <c r="F24">
        <v>204863</v>
      </c>
      <c r="G24">
        <v>213205</v>
      </c>
      <c r="H24">
        <v>139416</v>
      </c>
      <c r="I24">
        <v>64131</v>
      </c>
      <c r="J24">
        <v>18811</v>
      </c>
      <c r="K24">
        <v>776357</v>
      </c>
      <c r="M24" s="17">
        <v>14</v>
      </c>
      <c r="N24">
        <v>2727</v>
      </c>
      <c r="O24">
        <v>7482</v>
      </c>
      <c r="P24">
        <v>38137</v>
      </c>
      <c r="Q24">
        <v>90777</v>
      </c>
      <c r="R24">
        <v>211011</v>
      </c>
      <c r="S24">
        <v>219899</v>
      </c>
      <c r="T24">
        <v>162411</v>
      </c>
      <c r="U24">
        <v>94388</v>
      </c>
      <c r="V24">
        <v>35660</v>
      </c>
      <c r="W24">
        <f t="shared" si="0"/>
        <v>862492</v>
      </c>
    </row>
    <row r="25" spans="1:23" x14ac:dyDescent="0.3">
      <c r="A25" s="17">
        <v>15</v>
      </c>
      <c r="B25">
        <v>87850</v>
      </c>
      <c r="C25">
        <v>79712</v>
      </c>
      <c r="D25">
        <v>59230</v>
      </c>
      <c r="E25">
        <v>18543</v>
      </c>
      <c r="F25">
        <v>30426</v>
      </c>
      <c r="G25">
        <v>22642</v>
      </c>
      <c r="H25">
        <v>14190</v>
      </c>
      <c r="I25">
        <v>7010</v>
      </c>
      <c r="J25">
        <v>2728</v>
      </c>
      <c r="K25">
        <v>322331</v>
      </c>
      <c r="M25" s="17">
        <v>15</v>
      </c>
      <c r="N25">
        <v>85585</v>
      </c>
      <c r="O25">
        <v>82140</v>
      </c>
      <c r="P25">
        <v>57283</v>
      </c>
      <c r="Q25">
        <v>19189</v>
      </c>
      <c r="R25">
        <v>32961</v>
      </c>
      <c r="S25">
        <v>25328</v>
      </c>
      <c r="T25">
        <v>17246</v>
      </c>
      <c r="U25">
        <v>10224</v>
      </c>
      <c r="V25">
        <v>5345</v>
      </c>
      <c r="W25">
        <f t="shared" si="0"/>
        <v>335301</v>
      </c>
    </row>
    <row r="26" spans="1:23" x14ac:dyDescent="0.3">
      <c r="A26" s="17">
        <v>16</v>
      </c>
      <c r="B26">
        <v>18535</v>
      </c>
      <c r="C26">
        <v>20263</v>
      </c>
      <c r="D26">
        <v>18928</v>
      </c>
      <c r="E26">
        <v>15289</v>
      </c>
      <c r="F26">
        <v>29267</v>
      </c>
      <c r="G26">
        <v>24602</v>
      </c>
      <c r="H26">
        <v>12619</v>
      </c>
      <c r="I26">
        <v>5938</v>
      </c>
      <c r="J26">
        <v>2305</v>
      </c>
      <c r="K26">
        <v>147746</v>
      </c>
      <c r="M26" s="17">
        <v>16</v>
      </c>
      <c r="N26">
        <v>19248</v>
      </c>
      <c r="O26">
        <v>21764</v>
      </c>
      <c r="P26">
        <v>18988</v>
      </c>
      <c r="Q26">
        <v>15258</v>
      </c>
      <c r="R26">
        <v>31858</v>
      </c>
      <c r="S26">
        <v>25602</v>
      </c>
      <c r="T26">
        <v>14988</v>
      </c>
      <c r="U26">
        <v>8408</v>
      </c>
      <c r="V26">
        <v>4723</v>
      </c>
      <c r="W26">
        <f t="shared" si="0"/>
        <v>160837</v>
      </c>
    </row>
    <row r="27" spans="1:23" x14ac:dyDescent="0.3">
      <c r="A27" s="17">
        <v>17</v>
      </c>
      <c r="B27">
        <v>5527</v>
      </c>
      <c r="C27">
        <v>7605</v>
      </c>
      <c r="D27">
        <v>6211</v>
      </c>
      <c r="E27">
        <v>5397</v>
      </c>
      <c r="F27">
        <v>10395</v>
      </c>
      <c r="G27">
        <v>9542</v>
      </c>
      <c r="H27">
        <v>4774</v>
      </c>
      <c r="I27">
        <v>2213</v>
      </c>
      <c r="J27">
        <v>887</v>
      </c>
      <c r="K27">
        <v>52552</v>
      </c>
      <c r="M27" s="17">
        <v>17</v>
      </c>
      <c r="N27">
        <v>6096</v>
      </c>
      <c r="O27">
        <v>9382</v>
      </c>
      <c r="P27">
        <v>7075</v>
      </c>
      <c r="Q27">
        <v>5737</v>
      </c>
      <c r="R27">
        <v>12303</v>
      </c>
      <c r="S27">
        <v>11828</v>
      </c>
      <c r="T27">
        <v>7530</v>
      </c>
      <c r="U27">
        <v>4706</v>
      </c>
      <c r="V27">
        <v>2693</v>
      </c>
      <c r="W27">
        <f t="shared" si="0"/>
        <v>67350</v>
      </c>
    </row>
    <row r="28" spans="1:23" x14ac:dyDescent="0.3">
      <c r="A28" s="17">
        <v>18</v>
      </c>
      <c r="B28">
        <v>2054</v>
      </c>
      <c r="C28">
        <v>4685</v>
      </c>
      <c r="D28">
        <v>3899</v>
      </c>
      <c r="E28">
        <v>3634</v>
      </c>
      <c r="F28">
        <v>5928</v>
      </c>
      <c r="G28">
        <v>6174</v>
      </c>
      <c r="H28">
        <v>3612</v>
      </c>
      <c r="I28">
        <v>1819</v>
      </c>
      <c r="J28">
        <v>829</v>
      </c>
      <c r="K28">
        <v>32634</v>
      </c>
      <c r="M28" s="17">
        <v>18</v>
      </c>
      <c r="N28">
        <v>1852</v>
      </c>
      <c r="O28">
        <v>4899</v>
      </c>
      <c r="P28">
        <v>3557</v>
      </c>
      <c r="Q28">
        <v>3167</v>
      </c>
      <c r="R28">
        <v>5881</v>
      </c>
      <c r="S28">
        <v>7444</v>
      </c>
      <c r="T28">
        <v>5819</v>
      </c>
      <c r="U28">
        <v>4362</v>
      </c>
      <c r="V28">
        <v>2516</v>
      </c>
      <c r="W28">
        <f t="shared" si="0"/>
        <v>39497</v>
      </c>
    </row>
    <row r="29" spans="1:23" x14ac:dyDescent="0.3">
      <c r="A29" s="17">
        <v>19</v>
      </c>
      <c r="B29">
        <v>189</v>
      </c>
      <c r="C29">
        <v>1582</v>
      </c>
      <c r="D29">
        <v>1156</v>
      </c>
      <c r="E29">
        <v>1149</v>
      </c>
      <c r="F29">
        <v>1835</v>
      </c>
      <c r="G29">
        <v>1504</v>
      </c>
      <c r="H29">
        <v>838</v>
      </c>
      <c r="I29">
        <v>627</v>
      </c>
      <c r="J29">
        <v>256</v>
      </c>
      <c r="K29">
        <v>9136</v>
      </c>
      <c r="M29" s="17">
        <v>19</v>
      </c>
      <c r="N29">
        <v>162</v>
      </c>
      <c r="O29">
        <v>1603</v>
      </c>
      <c r="P29">
        <v>1089</v>
      </c>
      <c r="Q29">
        <v>1448</v>
      </c>
      <c r="R29">
        <v>1490</v>
      </c>
      <c r="S29">
        <v>1699</v>
      </c>
      <c r="T29">
        <v>1285</v>
      </c>
      <c r="U29">
        <v>917</v>
      </c>
      <c r="V29">
        <v>447</v>
      </c>
      <c r="W29">
        <f t="shared" si="0"/>
        <v>10140</v>
      </c>
    </row>
    <row r="30" spans="1:23" x14ac:dyDescent="0.3">
      <c r="A30" s="17">
        <v>20</v>
      </c>
      <c r="B30" s="6"/>
      <c r="C30">
        <v>1001</v>
      </c>
      <c r="D30">
        <v>833</v>
      </c>
      <c r="E30">
        <v>1010</v>
      </c>
      <c r="F30">
        <v>1791</v>
      </c>
      <c r="G30">
        <v>1589</v>
      </c>
      <c r="H30">
        <v>869</v>
      </c>
      <c r="I30">
        <v>660</v>
      </c>
      <c r="J30">
        <v>235</v>
      </c>
      <c r="K30">
        <v>7988</v>
      </c>
      <c r="M30" s="17">
        <v>20</v>
      </c>
      <c r="O30">
        <v>3101</v>
      </c>
      <c r="P30">
        <v>2943</v>
      </c>
      <c r="Q30">
        <v>2384</v>
      </c>
      <c r="R30">
        <v>3011</v>
      </c>
      <c r="S30">
        <v>2791</v>
      </c>
      <c r="T30">
        <v>2165</v>
      </c>
      <c r="U30">
        <v>1238</v>
      </c>
      <c r="V30">
        <v>485</v>
      </c>
      <c r="W30">
        <f t="shared" si="0"/>
        <v>18118</v>
      </c>
    </row>
    <row r="31" spans="1:23" x14ac:dyDescent="0.3">
      <c r="A31" s="17">
        <v>21</v>
      </c>
      <c r="B31" s="6"/>
      <c r="C31">
        <v>1460</v>
      </c>
      <c r="D31">
        <v>1502</v>
      </c>
      <c r="E31">
        <v>1284</v>
      </c>
      <c r="F31">
        <v>1722</v>
      </c>
      <c r="G31">
        <v>2408</v>
      </c>
      <c r="H31">
        <v>1310</v>
      </c>
      <c r="I31">
        <v>765</v>
      </c>
      <c r="J31">
        <v>326</v>
      </c>
      <c r="K31">
        <v>10777</v>
      </c>
      <c r="M31" s="17">
        <v>21</v>
      </c>
      <c r="O31">
        <v>1704</v>
      </c>
      <c r="P31">
        <v>2008</v>
      </c>
      <c r="Q31">
        <v>1718</v>
      </c>
      <c r="R31">
        <v>2093</v>
      </c>
      <c r="S31">
        <v>2314</v>
      </c>
      <c r="T31">
        <v>1908</v>
      </c>
      <c r="U31">
        <v>1176</v>
      </c>
      <c r="V31">
        <v>496</v>
      </c>
      <c r="W31">
        <f t="shared" si="0"/>
        <v>13417</v>
      </c>
    </row>
    <row r="32" spans="1:23" x14ac:dyDescent="0.3">
      <c r="A32" s="17">
        <v>22</v>
      </c>
      <c r="B32" s="6"/>
      <c r="C32">
        <v>1112</v>
      </c>
      <c r="D32">
        <v>1622</v>
      </c>
      <c r="E32">
        <v>1330</v>
      </c>
      <c r="F32">
        <v>1303</v>
      </c>
      <c r="G32">
        <v>2152</v>
      </c>
      <c r="H32">
        <v>1236</v>
      </c>
      <c r="I32">
        <v>531</v>
      </c>
      <c r="J32">
        <v>279</v>
      </c>
      <c r="K32">
        <v>9565</v>
      </c>
      <c r="M32" s="17">
        <v>22</v>
      </c>
      <c r="O32">
        <v>710</v>
      </c>
      <c r="P32">
        <v>1112</v>
      </c>
      <c r="Q32">
        <v>989</v>
      </c>
      <c r="R32">
        <v>1255</v>
      </c>
      <c r="S32">
        <v>1384</v>
      </c>
      <c r="T32">
        <v>970</v>
      </c>
      <c r="U32">
        <v>497</v>
      </c>
      <c r="V32">
        <v>284</v>
      </c>
      <c r="W32">
        <f t="shared" si="0"/>
        <v>7201</v>
      </c>
    </row>
    <row r="33" spans="1:23" x14ac:dyDescent="0.3">
      <c r="A33" s="17">
        <v>23</v>
      </c>
      <c r="B33" s="6"/>
      <c r="C33">
        <v>617</v>
      </c>
      <c r="D33">
        <v>1826</v>
      </c>
      <c r="E33">
        <v>1563</v>
      </c>
      <c r="F33">
        <v>1314</v>
      </c>
      <c r="G33">
        <v>1828</v>
      </c>
      <c r="H33">
        <v>1180</v>
      </c>
      <c r="I33">
        <v>459</v>
      </c>
      <c r="J33">
        <v>237</v>
      </c>
      <c r="K33">
        <v>9024</v>
      </c>
      <c r="M33" s="17">
        <v>23</v>
      </c>
      <c r="O33">
        <v>203</v>
      </c>
      <c r="P33">
        <v>546</v>
      </c>
      <c r="Q33">
        <v>560</v>
      </c>
      <c r="R33">
        <v>732</v>
      </c>
      <c r="S33">
        <v>770</v>
      </c>
      <c r="T33">
        <v>530</v>
      </c>
      <c r="U33">
        <v>250</v>
      </c>
      <c r="V33">
        <v>161</v>
      </c>
      <c r="W33">
        <f t="shared" si="0"/>
        <v>3752</v>
      </c>
    </row>
    <row r="34" spans="1:23" x14ac:dyDescent="0.3">
      <c r="A34" s="17">
        <v>24</v>
      </c>
      <c r="B34" s="6"/>
      <c r="C34">
        <v>140</v>
      </c>
      <c r="D34">
        <v>1435</v>
      </c>
      <c r="E34">
        <v>1283</v>
      </c>
      <c r="F34">
        <v>1257</v>
      </c>
      <c r="G34">
        <v>1014</v>
      </c>
      <c r="H34">
        <v>738</v>
      </c>
      <c r="I34">
        <v>289</v>
      </c>
      <c r="J34">
        <v>121</v>
      </c>
      <c r="K34">
        <v>6277</v>
      </c>
      <c r="M34" s="17">
        <v>24</v>
      </c>
      <c r="O34">
        <v>27</v>
      </c>
      <c r="P34">
        <v>286</v>
      </c>
      <c r="Q34">
        <v>250</v>
      </c>
      <c r="R34">
        <v>481</v>
      </c>
      <c r="S34">
        <v>342</v>
      </c>
      <c r="T34">
        <v>297</v>
      </c>
      <c r="U34">
        <v>137</v>
      </c>
      <c r="V34">
        <v>67</v>
      </c>
      <c r="W34">
        <f t="shared" si="0"/>
        <v>1887</v>
      </c>
    </row>
    <row r="35" spans="1:23" x14ac:dyDescent="0.3">
      <c r="A35" s="17" t="s">
        <v>106</v>
      </c>
      <c r="B35" s="6"/>
      <c r="C35" s="6"/>
      <c r="D35">
        <v>1324</v>
      </c>
      <c r="E35">
        <v>2179</v>
      </c>
      <c r="F35">
        <v>5354</v>
      </c>
      <c r="G35">
        <v>2371</v>
      </c>
      <c r="H35">
        <v>1601</v>
      </c>
      <c r="I35">
        <v>957</v>
      </c>
      <c r="J35">
        <v>367</v>
      </c>
      <c r="K35">
        <v>14153</v>
      </c>
      <c r="M35" s="17" t="s">
        <v>106</v>
      </c>
      <c r="P35">
        <v>218</v>
      </c>
      <c r="Q35">
        <v>345</v>
      </c>
      <c r="R35">
        <v>1165</v>
      </c>
      <c r="S35">
        <v>887</v>
      </c>
      <c r="T35">
        <v>598</v>
      </c>
      <c r="U35">
        <v>343</v>
      </c>
      <c r="V35">
        <v>162</v>
      </c>
      <c r="W35">
        <f t="shared" si="0"/>
        <v>3718</v>
      </c>
    </row>
    <row r="36" spans="1:23" x14ac:dyDescent="0.3">
      <c r="A36" s="17" t="s">
        <v>107</v>
      </c>
      <c r="B36">
        <v>7611</v>
      </c>
      <c r="C36">
        <v>7793</v>
      </c>
      <c r="D36">
        <v>7028</v>
      </c>
      <c r="E36">
        <v>7189</v>
      </c>
      <c r="F36">
        <v>16009</v>
      </c>
      <c r="G36">
        <v>18824</v>
      </c>
      <c r="H36">
        <v>18388</v>
      </c>
      <c r="I36">
        <v>13806</v>
      </c>
      <c r="J36">
        <v>8338</v>
      </c>
      <c r="K36">
        <v>104986</v>
      </c>
      <c r="M36" s="17" t="s">
        <v>107</v>
      </c>
      <c r="N36">
        <v>7077</v>
      </c>
      <c r="O36">
        <v>6628</v>
      </c>
      <c r="P36">
        <v>6156</v>
      </c>
      <c r="Q36">
        <v>6833</v>
      </c>
      <c r="R36">
        <v>16209</v>
      </c>
      <c r="S36">
        <v>20428</v>
      </c>
      <c r="T36">
        <v>23144</v>
      </c>
      <c r="U36">
        <v>21730</v>
      </c>
      <c r="V36">
        <v>18830</v>
      </c>
      <c r="W36">
        <f t="shared" si="0"/>
        <v>127035</v>
      </c>
    </row>
    <row r="37" spans="1:23" x14ac:dyDescent="0.3">
      <c r="A37" s="62" t="s">
        <v>90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M37" s="62" t="s">
        <v>90</v>
      </c>
      <c r="N37" s="62"/>
      <c r="O37" s="62"/>
      <c r="P37" s="62"/>
      <c r="Q37" s="62"/>
      <c r="R37" s="62"/>
      <c r="S37" s="62"/>
      <c r="T37" s="62"/>
      <c r="U37" s="62"/>
      <c r="V37" s="62"/>
      <c r="W37" s="62"/>
    </row>
    <row r="38" spans="1:23" x14ac:dyDescent="0.3">
      <c r="A38" s="17" t="s">
        <v>104</v>
      </c>
      <c r="B38">
        <f>(B4-B21)/B21</f>
        <v>-1</v>
      </c>
      <c r="C38">
        <f t="shared" ref="C38:K38" si="1">(C4-C21)/C21</f>
        <v>-1</v>
      </c>
      <c r="D38">
        <f t="shared" si="1"/>
        <v>-1</v>
      </c>
      <c r="E38">
        <f t="shared" si="1"/>
        <v>-1</v>
      </c>
      <c r="F38">
        <f t="shared" si="1"/>
        <v>-1</v>
      </c>
      <c r="G38">
        <f t="shared" si="1"/>
        <v>-1</v>
      </c>
      <c r="H38">
        <f t="shared" si="1"/>
        <v>-1</v>
      </c>
      <c r="I38">
        <f t="shared" si="1"/>
        <v>-1</v>
      </c>
      <c r="J38">
        <f t="shared" si="1"/>
        <v>-1</v>
      </c>
      <c r="K38">
        <f t="shared" si="1"/>
        <v>-1</v>
      </c>
      <c r="M38" s="17" t="s">
        <v>104</v>
      </c>
      <c r="N38">
        <f>(N4-N21)/N21</f>
        <v>-1</v>
      </c>
      <c r="O38">
        <f t="shared" ref="O38:W38" si="2">(O4-O21)/O21</f>
        <v>-1</v>
      </c>
      <c r="P38">
        <f t="shared" si="2"/>
        <v>-1</v>
      </c>
      <c r="Q38">
        <f t="shared" si="2"/>
        <v>-1</v>
      </c>
      <c r="R38">
        <f t="shared" si="2"/>
        <v>-1</v>
      </c>
      <c r="S38">
        <f t="shared" si="2"/>
        <v>-1</v>
      </c>
      <c r="T38">
        <f t="shared" si="2"/>
        <v>-1</v>
      </c>
      <c r="U38">
        <f t="shared" si="2"/>
        <v>-1</v>
      </c>
      <c r="V38">
        <f t="shared" si="2"/>
        <v>-1</v>
      </c>
      <c r="W38">
        <f t="shared" si="2"/>
        <v>-1</v>
      </c>
    </row>
    <row r="39" spans="1:23" x14ac:dyDescent="0.3">
      <c r="A39" s="17" t="s">
        <v>105</v>
      </c>
      <c r="B39">
        <f t="shared" ref="B39:K53" si="3">(B5-B22)/B22</f>
        <v>-1</v>
      </c>
      <c r="C39">
        <f t="shared" si="3"/>
        <v>-1</v>
      </c>
      <c r="D39">
        <f t="shared" si="3"/>
        <v>-1</v>
      </c>
      <c r="E39">
        <f t="shared" si="3"/>
        <v>-1</v>
      </c>
      <c r="F39">
        <f t="shared" si="3"/>
        <v>-1</v>
      </c>
      <c r="G39">
        <f t="shared" si="3"/>
        <v>-1</v>
      </c>
      <c r="H39">
        <f t="shared" si="3"/>
        <v>-1</v>
      </c>
      <c r="I39">
        <f t="shared" si="3"/>
        <v>-1</v>
      </c>
      <c r="J39">
        <f t="shared" si="3"/>
        <v>-1</v>
      </c>
      <c r="K39">
        <f t="shared" si="3"/>
        <v>-1</v>
      </c>
      <c r="M39" s="17" t="s">
        <v>105</v>
      </c>
      <c r="N39">
        <f t="shared" ref="N39:W39" si="4">(N5-N22)/N22</f>
        <v>-1</v>
      </c>
      <c r="O39">
        <f t="shared" si="4"/>
        <v>-1</v>
      </c>
      <c r="P39">
        <f t="shared" si="4"/>
        <v>-1</v>
      </c>
      <c r="Q39">
        <f t="shared" si="4"/>
        <v>-1</v>
      </c>
      <c r="R39">
        <f t="shared" si="4"/>
        <v>-1</v>
      </c>
      <c r="S39">
        <f t="shared" si="4"/>
        <v>-1</v>
      </c>
      <c r="T39">
        <f t="shared" si="4"/>
        <v>-1</v>
      </c>
      <c r="U39">
        <f t="shared" si="4"/>
        <v>-1</v>
      </c>
      <c r="V39">
        <f t="shared" si="4"/>
        <v>-1</v>
      </c>
      <c r="W39">
        <f t="shared" si="4"/>
        <v>-1</v>
      </c>
    </row>
    <row r="40" spans="1:23" x14ac:dyDescent="0.3">
      <c r="A40" s="17">
        <v>13</v>
      </c>
      <c r="B40">
        <f t="shared" si="3"/>
        <v>-1</v>
      </c>
      <c r="C40">
        <f t="shared" si="3"/>
        <v>-1</v>
      </c>
      <c r="D40">
        <f t="shared" si="3"/>
        <v>-1</v>
      </c>
      <c r="E40">
        <f t="shared" si="3"/>
        <v>-1</v>
      </c>
      <c r="F40">
        <f t="shared" si="3"/>
        <v>-1</v>
      </c>
      <c r="G40">
        <f t="shared" si="3"/>
        <v>-1</v>
      </c>
      <c r="H40">
        <f t="shared" si="3"/>
        <v>-1</v>
      </c>
      <c r="I40">
        <f t="shared" si="3"/>
        <v>-1</v>
      </c>
      <c r="J40">
        <f t="shared" si="3"/>
        <v>-1</v>
      </c>
      <c r="K40">
        <f t="shared" si="3"/>
        <v>-1</v>
      </c>
      <c r="M40" s="17">
        <v>13</v>
      </c>
      <c r="N40">
        <f t="shared" ref="N40:W40" si="5">(N6-N23)/N23</f>
        <v>-1</v>
      </c>
      <c r="O40">
        <f t="shared" si="5"/>
        <v>-1</v>
      </c>
      <c r="P40">
        <f t="shared" si="5"/>
        <v>-1</v>
      </c>
      <c r="Q40">
        <f t="shared" si="5"/>
        <v>-1</v>
      </c>
      <c r="R40">
        <f t="shared" si="5"/>
        <v>-1</v>
      </c>
      <c r="S40">
        <f t="shared" si="5"/>
        <v>-1</v>
      </c>
      <c r="T40">
        <f t="shared" si="5"/>
        <v>-1</v>
      </c>
      <c r="U40">
        <f t="shared" si="5"/>
        <v>-1</v>
      </c>
      <c r="V40">
        <f t="shared" si="5"/>
        <v>-1</v>
      </c>
      <c r="W40">
        <f t="shared" si="5"/>
        <v>-1</v>
      </c>
    </row>
    <row r="41" spans="1:23" x14ac:dyDescent="0.3">
      <c r="A41" s="17">
        <v>14</v>
      </c>
      <c r="B41">
        <f t="shared" si="3"/>
        <v>-1</v>
      </c>
      <c r="C41">
        <f t="shared" si="3"/>
        <v>-1</v>
      </c>
      <c r="D41">
        <f t="shared" si="3"/>
        <v>-1</v>
      </c>
      <c r="E41">
        <f t="shared" si="3"/>
        <v>-1</v>
      </c>
      <c r="F41">
        <f t="shared" si="3"/>
        <v>-1</v>
      </c>
      <c r="G41">
        <f t="shared" si="3"/>
        <v>-1</v>
      </c>
      <c r="H41">
        <f t="shared" si="3"/>
        <v>-1</v>
      </c>
      <c r="I41">
        <f t="shared" si="3"/>
        <v>-1</v>
      </c>
      <c r="J41">
        <f t="shared" si="3"/>
        <v>-1</v>
      </c>
      <c r="K41">
        <f t="shared" si="3"/>
        <v>-1</v>
      </c>
      <c r="M41" s="17">
        <v>14</v>
      </c>
      <c r="N41">
        <f t="shared" ref="N41:W41" si="6">(N7-N24)/N24</f>
        <v>-1</v>
      </c>
      <c r="O41">
        <f t="shared" si="6"/>
        <v>-1</v>
      </c>
      <c r="P41">
        <f t="shared" si="6"/>
        <v>-1</v>
      </c>
      <c r="Q41">
        <f t="shared" si="6"/>
        <v>-1</v>
      </c>
      <c r="R41">
        <f t="shared" si="6"/>
        <v>-1</v>
      </c>
      <c r="S41">
        <f t="shared" si="6"/>
        <v>-1</v>
      </c>
      <c r="T41">
        <f t="shared" si="6"/>
        <v>-1</v>
      </c>
      <c r="U41">
        <f t="shared" si="6"/>
        <v>-1</v>
      </c>
      <c r="V41">
        <f t="shared" si="6"/>
        <v>-1</v>
      </c>
      <c r="W41">
        <f t="shared" si="6"/>
        <v>-1</v>
      </c>
    </row>
    <row r="42" spans="1:23" x14ac:dyDescent="0.3">
      <c r="A42" s="17">
        <v>15</v>
      </c>
      <c r="B42">
        <f t="shared" si="3"/>
        <v>-1</v>
      </c>
      <c r="C42">
        <f t="shared" si="3"/>
        <v>-1</v>
      </c>
      <c r="D42">
        <f t="shared" si="3"/>
        <v>-1</v>
      </c>
      <c r="E42">
        <f t="shared" si="3"/>
        <v>-1</v>
      </c>
      <c r="F42">
        <f t="shared" si="3"/>
        <v>-1</v>
      </c>
      <c r="G42">
        <f t="shared" si="3"/>
        <v>-1</v>
      </c>
      <c r="H42">
        <f t="shared" si="3"/>
        <v>-1</v>
      </c>
      <c r="I42">
        <f t="shared" si="3"/>
        <v>-1</v>
      </c>
      <c r="J42">
        <f t="shared" si="3"/>
        <v>-1</v>
      </c>
      <c r="K42">
        <f t="shared" si="3"/>
        <v>-1</v>
      </c>
      <c r="M42" s="17">
        <v>15</v>
      </c>
      <c r="N42">
        <f t="shared" ref="N42:W42" si="7">(N8-N25)/N25</f>
        <v>-1</v>
      </c>
      <c r="O42">
        <f t="shared" si="7"/>
        <v>-1</v>
      </c>
      <c r="P42">
        <f t="shared" si="7"/>
        <v>-1</v>
      </c>
      <c r="Q42">
        <f t="shared" si="7"/>
        <v>-1</v>
      </c>
      <c r="R42">
        <f t="shared" si="7"/>
        <v>-1</v>
      </c>
      <c r="S42">
        <f t="shared" si="7"/>
        <v>-1</v>
      </c>
      <c r="T42">
        <f t="shared" si="7"/>
        <v>-1</v>
      </c>
      <c r="U42">
        <f t="shared" si="7"/>
        <v>-1</v>
      </c>
      <c r="V42">
        <f t="shared" si="7"/>
        <v>-1</v>
      </c>
      <c r="W42">
        <f t="shared" si="7"/>
        <v>-1</v>
      </c>
    </row>
    <row r="43" spans="1:23" x14ac:dyDescent="0.3">
      <c r="A43" s="17">
        <v>16</v>
      </c>
      <c r="B43">
        <f t="shared" si="3"/>
        <v>-1</v>
      </c>
      <c r="C43">
        <f t="shared" si="3"/>
        <v>-1</v>
      </c>
      <c r="D43">
        <f t="shared" si="3"/>
        <v>-1</v>
      </c>
      <c r="E43">
        <f t="shared" si="3"/>
        <v>-1</v>
      </c>
      <c r="F43">
        <f t="shared" si="3"/>
        <v>-1</v>
      </c>
      <c r="G43">
        <f t="shared" si="3"/>
        <v>-1</v>
      </c>
      <c r="H43">
        <f t="shared" si="3"/>
        <v>-1</v>
      </c>
      <c r="I43">
        <f t="shared" si="3"/>
        <v>-1</v>
      </c>
      <c r="J43">
        <f t="shared" si="3"/>
        <v>-1</v>
      </c>
      <c r="K43">
        <f t="shared" si="3"/>
        <v>-1</v>
      </c>
      <c r="M43" s="17">
        <v>16</v>
      </c>
      <c r="N43">
        <f t="shared" ref="N43:W43" si="8">(N9-N26)/N26</f>
        <v>-1</v>
      </c>
      <c r="O43">
        <f t="shared" si="8"/>
        <v>-1</v>
      </c>
      <c r="P43">
        <f t="shared" si="8"/>
        <v>-1</v>
      </c>
      <c r="Q43">
        <f t="shared" si="8"/>
        <v>-1</v>
      </c>
      <c r="R43">
        <f t="shared" si="8"/>
        <v>-1</v>
      </c>
      <c r="S43">
        <f t="shared" si="8"/>
        <v>-1</v>
      </c>
      <c r="T43">
        <f t="shared" si="8"/>
        <v>-1</v>
      </c>
      <c r="U43">
        <f t="shared" si="8"/>
        <v>-1</v>
      </c>
      <c r="V43">
        <f t="shared" si="8"/>
        <v>-1</v>
      </c>
      <c r="W43">
        <f t="shared" si="8"/>
        <v>-1</v>
      </c>
    </row>
    <row r="44" spans="1:23" x14ac:dyDescent="0.3">
      <c r="A44" s="17">
        <v>17</v>
      </c>
      <c r="B44">
        <f t="shared" si="3"/>
        <v>-1</v>
      </c>
      <c r="C44">
        <f t="shared" si="3"/>
        <v>-1</v>
      </c>
      <c r="D44">
        <f t="shared" si="3"/>
        <v>-1</v>
      </c>
      <c r="E44">
        <f t="shared" si="3"/>
        <v>-1</v>
      </c>
      <c r="F44">
        <f t="shared" si="3"/>
        <v>-1</v>
      </c>
      <c r="G44">
        <f t="shared" si="3"/>
        <v>-1</v>
      </c>
      <c r="H44">
        <f t="shared" si="3"/>
        <v>-1</v>
      </c>
      <c r="I44">
        <f t="shared" si="3"/>
        <v>-1</v>
      </c>
      <c r="J44">
        <f t="shared" si="3"/>
        <v>-1</v>
      </c>
      <c r="K44">
        <f t="shared" si="3"/>
        <v>-1</v>
      </c>
      <c r="M44" s="17">
        <v>17</v>
      </c>
      <c r="N44">
        <f t="shared" ref="N44:W44" si="9">(N10-N27)/N27</f>
        <v>-1</v>
      </c>
      <c r="O44">
        <f t="shared" si="9"/>
        <v>-1</v>
      </c>
      <c r="P44">
        <f t="shared" si="9"/>
        <v>-1</v>
      </c>
      <c r="Q44">
        <f t="shared" si="9"/>
        <v>-1</v>
      </c>
      <c r="R44">
        <f t="shared" si="9"/>
        <v>-1</v>
      </c>
      <c r="S44">
        <f t="shared" si="9"/>
        <v>-1</v>
      </c>
      <c r="T44">
        <f t="shared" si="9"/>
        <v>-1</v>
      </c>
      <c r="U44">
        <f t="shared" si="9"/>
        <v>-1</v>
      </c>
      <c r="V44">
        <f t="shared" si="9"/>
        <v>-1</v>
      </c>
      <c r="W44">
        <f t="shared" si="9"/>
        <v>-1</v>
      </c>
    </row>
    <row r="45" spans="1:23" x14ac:dyDescent="0.3">
      <c r="A45" s="17">
        <v>18</v>
      </c>
      <c r="B45">
        <f t="shared" si="3"/>
        <v>-1</v>
      </c>
      <c r="C45">
        <f t="shared" si="3"/>
        <v>-1</v>
      </c>
      <c r="D45">
        <f t="shared" si="3"/>
        <v>-1</v>
      </c>
      <c r="E45">
        <f t="shared" si="3"/>
        <v>-1</v>
      </c>
      <c r="F45">
        <f t="shared" si="3"/>
        <v>-1</v>
      </c>
      <c r="G45">
        <f t="shared" si="3"/>
        <v>-1</v>
      </c>
      <c r="H45">
        <f t="shared" si="3"/>
        <v>-1</v>
      </c>
      <c r="I45">
        <f t="shared" si="3"/>
        <v>-1</v>
      </c>
      <c r="J45">
        <f t="shared" si="3"/>
        <v>-1</v>
      </c>
      <c r="K45">
        <f t="shared" si="3"/>
        <v>-1</v>
      </c>
      <c r="M45" s="17">
        <v>18</v>
      </c>
      <c r="N45">
        <f t="shared" ref="N45:W45" si="10">(N11-N28)/N28</f>
        <v>-1</v>
      </c>
      <c r="O45">
        <f t="shared" si="10"/>
        <v>-1</v>
      </c>
      <c r="P45">
        <f t="shared" si="10"/>
        <v>-1</v>
      </c>
      <c r="Q45">
        <f t="shared" si="10"/>
        <v>-1</v>
      </c>
      <c r="R45">
        <f t="shared" si="10"/>
        <v>-1</v>
      </c>
      <c r="S45">
        <f t="shared" si="10"/>
        <v>-1</v>
      </c>
      <c r="T45">
        <f t="shared" si="10"/>
        <v>-1</v>
      </c>
      <c r="U45">
        <f t="shared" si="10"/>
        <v>-1</v>
      </c>
      <c r="V45">
        <f t="shared" si="10"/>
        <v>-1</v>
      </c>
      <c r="W45">
        <f t="shared" si="10"/>
        <v>-1</v>
      </c>
    </row>
    <row r="46" spans="1:23" x14ac:dyDescent="0.3">
      <c r="A46" s="17">
        <v>19</v>
      </c>
      <c r="B46">
        <f t="shared" si="3"/>
        <v>-1</v>
      </c>
      <c r="C46">
        <f t="shared" si="3"/>
        <v>-1</v>
      </c>
      <c r="D46">
        <f t="shared" si="3"/>
        <v>-1</v>
      </c>
      <c r="E46">
        <f t="shared" si="3"/>
        <v>-1</v>
      </c>
      <c r="F46">
        <f t="shared" si="3"/>
        <v>-1</v>
      </c>
      <c r="G46">
        <f t="shared" si="3"/>
        <v>-1</v>
      </c>
      <c r="H46">
        <f t="shared" si="3"/>
        <v>-1</v>
      </c>
      <c r="I46">
        <f t="shared" si="3"/>
        <v>-1</v>
      </c>
      <c r="J46">
        <f t="shared" si="3"/>
        <v>-1</v>
      </c>
      <c r="K46">
        <f t="shared" si="3"/>
        <v>-1</v>
      </c>
      <c r="M46" s="17">
        <v>19</v>
      </c>
      <c r="N46">
        <f t="shared" ref="N46:W46" si="11">(N12-N29)/N29</f>
        <v>-1</v>
      </c>
      <c r="O46">
        <f t="shared" si="11"/>
        <v>-1</v>
      </c>
      <c r="P46">
        <f t="shared" si="11"/>
        <v>-1</v>
      </c>
      <c r="Q46">
        <f t="shared" si="11"/>
        <v>-1</v>
      </c>
      <c r="R46">
        <f t="shared" si="11"/>
        <v>-1</v>
      </c>
      <c r="S46">
        <f t="shared" si="11"/>
        <v>-1</v>
      </c>
      <c r="T46">
        <f t="shared" si="11"/>
        <v>-1</v>
      </c>
      <c r="U46">
        <f t="shared" si="11"/>
        <v>-1</v>
      </c>
      <c r="V46">
        <f t="shared" si="11"/>
        <v>-1</v>
      </c>
      <c r="W46">
        <f t="shared" si="11"/>
        <v>-1</v>
      </c>
    </row>
    <row r="47" spans="1:23" x14ac:dyDescent="0.3">
      <c r="A47" s="17">
        <v>20</v>
      </c>
      <c r="C47">
        <f t="shared" si="3"/>
        <v>-1</v>
      </c>
      <c r="D47">
        <f t="shared" si="3"/>
        <v>-1</v>
      </c>
      <c r="E47">
        <f t="shared" si="3"/>
        <v>-1</v>
      </c>
      <c r="F47">
        <f t="shared" si="3"/>
        <v>-1</v>
      </c>
      <c r="G47">
        <f t="shared" si="3"/>
        <v>-1</v>
      </c>
      <c r="H47">
        <f t="shared" si="3"/>
        <v>-1</v>
      </c>
      <c r="I47">
        <f t="shared" si="3"/>
        <v>-1</v>
      </c>
      <c r="J47">
        <f t="shared" si="3"/>
        <v>-1</v>
      </c>
      <c r="K47">
        <f t="shared" si="3"/>
        <v>-1</v>
      </c>
      <c r="M47" s="17">
        <v>20</v>
      </c>
      <c r="N47" t="e">
        <f t="shared" ref="N47:W47" si="12">(N13-N30)/N30</f>
        <v>#DIV/0!</v>
      </c>
      <c r="O47">
        <f t="shared" si="12"/>
        <v>-1</v>
      </c>
      <c r="P47">
        <f t="shared" si="12"/>
        <v>-1</v>
      </c>
      <c r="Q47">
        <f t="shared" si="12"/>
        <v>-1</v>
      </c>
      <c r="R47">
        <f t="shared" si="12"/>
        <v>-1</v>
      </c>
      <c r="S47">
        <f t="shared" si="12"/>
        <v>-1</v>
      </c>
      <c r="T47">
        <f t="shared" si="12"/>
        <v>-1</v>
      </c>
      <c r="U47">
        <f t="shared" si="12"/>
        <v>-1</v>
      </c>
      <c r="V47">
        <f t="shared" si="12"/>
        <v>-1</v>
      </c>
      <c r="W47">
        <f t="shared" si="12"/>
        <v>-1</v>
      </c>
    </row>
    <row r="48" spans="1:23" x14ac:dyDescent="0.3">
      <c r="A48" s="17">
        <v>21</v>
      </c>
      <c r="C48">
        <f t="shared" si="3"/>
        <v>-1</v>
      </c>
      <c r="D48">
        <f t="shared" si="3"/>
        <v>-1</v>
      </c>
      <c r="E48">
        <f t="shared" si="3"/>
        <v>-1</v>
      </c>
      <c r="F48">
        <f t="shared" si="3"/>
        <v>-1</v>
      </c>
      <c r="G48">
        <f t="shared" si="3"/>
        <v>-1</v>
      </c>
      <c r="H48">
        <f t="shared" si="3"/>
        <v>-1</v>
      </c>
      <c r="I48">
        <f t="shared" si="3"/>
        <v>-1</v>
      </c>
      <c r="J48">
        <f t="shared" si="3"/>
        <v>-1</v>
      </c>
      <c r="K48">
        <f t="shared" si="3"/>
        <v>-1</v>
      </c>
      <c r="M48" s="17">
        <v>21</v>
      </c>
      <c r="N48" t="e">
        <f t="shared" ref="N48:W48" si="13">(N14-N31)/N31</f>
        <v>#DIV/0!</v>
      </c>
      <c r="O48">
        <f t="shared" si="13"/>
        <v>-1</v>
      </c>
      <c r="P48">
        <f t="shared" si="13"/>
        <v>-1</v>
      </c>
      <c r="Q48">
        <f t="shared" si="13"/>
        <v>-1</v>
      </c>
      <c r="R48">
        <f t="shared" si="13"/>
        <v>-1</v>
      </c>
      <c r="S48">
        <f t="shared" si="13"/>
        <v>-1</v>
      </c>
      <c r="T48">
        <f t="shared" si="13"/>
        <v>-1</v>
      </c>
      <c r="U48">
        <f t="shared" si="13"/>
        <v>-1</v>
      </c>
      <c r="V48">
        <f t="shared" si="13"/>
        <v>-1</v>
      </c>
      <c r="W48">
        <f t="shared" si="13"/>
        <v>-1</v>
      </c>
    </row>
    <row r="49" spans="1:23" x14ac:dyDescent="0.3">
      <c r="A49" s="17">
        <v>22</v>
      </c>
      <c r="C49">
        <f t="shared" si="3"/>
        <v>-1</v>
      </c>
      <c r="D49">
        <f t="shared" si="3"/>
        <v>-1</v>
      </c>
      <c r="E49">
        <f t="shared" si="3"/>
        <v>-1</v>
      </c>
      <c r="F49">
        <f t="shared" si="3"/>
        <v>-1</v>
      </c>
      <c r="G49">
        <f t="shared" si="3"/>
        <v>-1</v>
      </c>
      <c r="H49">
        <f t="shared" si="3"/>
        <v>-1</v>
      </c>
      <c r="I49">
        <f t="shared" si="3"/>
        <v>-1</v>
      </c>
      <c r="J49">
        <f t="shared" si="3"/>
        <v>-1</v>
      </c>
      <c r="K49">
        <f t="shared" si="3"/>
        <v>-1</v>
      </c>
      <c r="M49" s="17">
        <v>22</v>
      </c>
      <c r="N49" t="e">
        <f t="shared" ref="N49:W49" si="14">(N15-N32)/N32</f>
        <v>#DIV/0!</v>
      </c>
      <c r="O49">
        <f t="shared" si="14"/>
        <v>-1</v>
      </c>
      <c r="P49">
        <f t="shared" si="14"/>
        <v>-1</v>
      </c>
      <c r="Q49">
        <f t="shared" si="14"/>
        <v>-1</v>
      </c>
      <c r="R49">
        <f t="shared" si="14"/>
        <v>-1</v>
      </c>
      <c r="S49">
        <f t="shared" si="14"/>
        <v>-1</v>
      </c>
      <c r="T49">
        <f t="shared" si="14"/>
        <v>-1</v>
      </c>
      <c r="U49">
        <f t="shared" si="14"/>
        <v>-1</v>
      </c>
      <c r="V49">
        <f t="shared" si="14"/>
        <v>-1</v>
      </c>
      <c r="W49">
        <f t="shared" si="14"/>
        <v>-1</v>
      </c>
    </row>
    <row r="50" spans="1:23" x14ac:dyDescent="0.3">
      <c r="A50" s="17">
        <v>23</v>
      </c>
      <c r="C50">
        <f t="shared" si="3"/>
        <v>-1</v>
      </c>
      <c r="D50">
        <f t="shared" si="3"/>
        <v>-1</v>
      </c>
      <c r="E50">
        <f t="shared" si="3"/>
        <v>-1</v>
      </c>
      <c r="F50">
        <f t="shared" si="3"/>
        <v>-1</v>
      </c>
      <c r="G50">
        <f t="shared" si="3"/>
        <v>-1</v>
      </c>
      <c r="H50">
        <f t="shared" si="3"/>
        <v>-1</v>
      </c>
      <c r="I50">
        <f t="shared" si="3"/>
        <v>-1</v>
      </c>
      <c r="J50">
        <f t="shared" si="3"/>
        <v>-1</v>
      </c>
      <c r="K50">
        <f t="shared" si="3"/>
        <v>-1</v>
      </c>
      <c r="M50" s="17">
        <v>23</v>
      </c>
      <c r="N50" t="e">
        <f t="shared" ref="N50:W50" si="15">(N16-N33)/N33</f>
        <v>#DIV/0!</v>
      </c>
      <c r="O50">
        <f t="shared" si="15"/>
        <v>-1</v>
      </c>
      <c r="P50">
        <f t="shared" si="15"/>
        <v>-1</v>
      </c>
      <c r="Q50">
        <f t="shared" si="15"/>
        <v>-1</v>
      </c>
      <c r="R50">
        <f t="shared" si="15"/>
        <v>-1</v>
      </c>
      <c r="S50">
        <f t="shared" si="15"/>
        <v>-1</v>
      </c>
      <c r="T50">
        <f t="shared" si="15"/>
        <v>-1</v>
      </c>
      <c r="U50">
        <f t="shared" si="15"/>
        <v>-1</v>
      </c>
      <c r="V50">
        <f t="shared" si="15"/>
        <v>-1</v>
      </c>
      <c r="W50">
        <f t="shared" si="15"/>
        <v>-1</v>
      </c>
    </row>
    <row r="51" spans="1:23" x14ac:dyDescent="0.3">
      <c r="A51" s="17">
        <v>24</v>
      </c>
      <c r="C51">
        <f t="shared" si="3"/>
        <v>-1</v>
      </c>
      <c r="D51">
        <f t="shared" si="3"/>
        <v>-1</v>
      </c>
      <c r="E51">
        <f t="shared" si="3"/>
        <v>-1</v>
      </c>
      <c r="F51">
        <f t="shared" si="3"/>
        <v>-1</v>
      </c>
      <c r="G51">
        <f t="shared" si="3"/>
        <v>-1</v>
      </c>
      <c r="H51">
        <f t="shared" si="3"/>
        <v>-1</v>
      </c>
      <c r="I51">
        <f t="shared" si="3"/>
        <v>-1</v>
      </c>
      <c r="J51">
        <f t="shared" si="3"/>
        <v>-1</v>
      </c>
      <c r="K51">
        <f t="shared" si="3"/>
        <v>-1</v>
      </c>
      <c r="M51" s="17">
        <v>24</v>
      </c>
      <c r="N51" t="e">
        <f t="shared" ref="N51:W51" si="16">(N17-N34)/N34</f>
        <v>#DIV/0!</v>
      </c>
      <c r="O51">
        <f t="shared" si="16"/>
        <v>-1</v>
      </c>
      <c r="P51">
        <f t="shared" si="16"/>
        <v>-1</v>
      </c>
      <c r="Q51">
        <f t="shared" si="16"/>
        <v>-1</v>
      </c>
      <c r="R51">
        <f t="shared" si="16"/>
        <v>-1</v>
      </c>
      <c r="S51">
        <f t="shared" si="16"/>
        <v>-1</v>
      </c>
      <c r="T51">
        <f t="shared" si="16"/>
        <v>-1</v>
      </c>
      <c r="U51">
        <f t="shared" si="16"/>
        <v>-1</v>
      </c>
      <c r="V51">
        <f t="shared" si="16"/>
        <v>-1</v>
      </c>
      <c r="W51">
        <f t="shared" si="16"/>
        <v>-1</v>
      </c>
    </row>
    <row r="52" spans="1:23" x14ac:dyDescent="0.3">
      <c r="A52" s="17" t="s">
        <v>106</v>
      </c>
      <c r="D52">
        <f t="shared" si="3"/>
        <v>-1</v>
      </c>
      <c r="E52">
        <f t="shared" si="3"/>
        <v>-1</v>
      </c>
      <c r="F52">
        <f t="shared" si="3"/>
        <v>-1</v>
      </c>
      <c r="G52">
        <f t="shared" si="3"/>
        <v>-1</v>
      </c>
      <c r="H52">
        <f t="shared" si="3"/>
        <v>-1</v>
      </c>
      <c r="I52">
        <f t="shared" si="3"/>
        <v>-1</v>
      </c>
      <c r="J52">
        <f t="shared" si="3"/>
        <v>-1</v>
      </c>
      <c r="K52">
        <f t="shared" si="3"/>
        <v>-1</v>
      </c>
      <c r="M52" s="17" t="s">
        <v>106</v>
      </c>
      <c r="N52" t="e">
        <f t="shared" ref="N52:W52" si="17">(N18-N35)/N35</f>
        <v>#DIV/0!</v>
      </c>
      <c r="O52" t="e">
        <f t="shared" si="17"/>
        <v>#DIV/0!</v>
      </c>
      <c r="P52">
        <f t="shared" si="17"/>
        <v>-1</v>
      </c>
      <c r="Q52">
        <f t="shared" si="17"/>
        <v>-1</v>
      </c>
      <c r="R52">
        <f t="shared" si="17"/>
        <v>-1</v>
      </c>
      <c r="S52">
        <f t="shared" si="17"/>
        <v>-1</v>
      </c>
      <c r="T52">
        <f t="shared" si="17"/>
        <v>-1</v>
      </c>
      <c r="U52">
        <f t="shared" si="17"/>
        <v>-1</v>
      </c>
      <c r="V52">
        <f t="shared" si="17"/>
        <v>-1</v>
      </c>
      <c r="W52">
        <f t="shared" si="17"/>
        <v>-1</v>
      </c>
    </row>
    <row r="53" spans="1:23" x14ac:dyDescent="0.3">
      <c r="A53" s="17" t="s">
        <v>107</v>
      </c>
      <c r="B53">
        <f t="shared" si="3"/>
        <v>-1</v>
      </c>
      <c r="C53">
        <f t="shared" si="3"/>
        <v>-1</v>
      </c>
      <c r="D53">
        <f t="shared" si="3"/>
        <v>-1</v>
      </c>
      <c r="E53">
        <f t="shared" si="3"/>
        <v>-1</v>
      </c>
      <c r="F53">
        <f t="shared" si="3"/>
        <v>-1</v>
      </c>
      <c r="G53">
        <f t="shared" si="3"/>
        <v>-1</v>
      </c>
      <c r="H53">
        <f t="shared" si="3"/>
        <v>-1</v>
      </c>
      <c r="I53">
        <f t="shared" si="3"/>
        <v>-1</v>
      </c>
      <c r="J53">
        <f t="shared" si="3"/>
        <v>-1</v>
      </c>
      <c r="K53">
        <f t="shared" si="3"/>
        <v>-1</v>
      </c>
      <c r="M53" s="17" t="s">
        <v>107</v>
      </c>
      <c r="N53">
        <f t="shared" ref="N53:W53" si="18">(N19-N36)/N36</f>
        <v>-1</v>
      </c>
      <c r="O53">
        <f t="shared" si="18"/>
        <v>-1</v>
      </c>
      <c r="P53">
        <f t="shared" si="18"/>
        <v>-1</v>
      </c>
      <c r="Q53">
        <f t="shared" si="18"/>
        <v>-1</v>
      </c>
      <c r="R53">
        <f t="shared" si="18"/>
        <v>-1</v>
      </c>
      <c r="S53">
        <f t="shared" si="18"/>
        <v>-1</v>
      </c>
      <c r="T53">
        <f t="shared" si="18"/>
        <v>-1</v>
      </c>
      <c r="U53">
        <f t="shared" si="18"/>
        <v>-1</v>
      </c>
      <c r="V53">
        <f t="shared" si="18"/>
        <v>-1</v>
      </c>
      <c r="W53">
        <f t="shared" si="18"/>
        <v>-1</v>
      </c>
    </row>
    <row r="54" spans="1:23" x14ac:dyDescent="0.3">
      <c r="A54" s="62" t="s">
        <v>91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M54" s="62" t="s">
        <v>91</v>
      </c>
      <c r="N54" s="62"/>
      <c r="O54" s="62"/>
      <c r="P54" s="62"/>
      <c r="Q54" s="62"/>
      <c r="R54" s="62"/>
      <c r="S54" s="62"/>
      <c r="T54" s="62"/>
      <c r="U54" s="62"/>
      <c r="V54" s="62"/>
      <c r="W54" s="62"/>
    </row>
    <row r="55" spans="1:23" x14ac:dyDescent="0.3">
      <c r="A55" s="17" t="s">
        <v>104</v>
      </c>
      <c r="B55">
        <f>B4-B21</f>
        <v>-38767</v>
      </c>
      <c r="C55">
        <f t="shared" ref="C55:K55" si="19">C4-C21</f>
        <v>-7688</v>
      </c>
      <c r="D55">
        <f t="shared" si="19"/>
        <v>-1505</v>
      </c>
      <c r="E55">
        <f t="shared" si="19"/>
        <v>-486</v>
      </c>
      <c r="F55">
        <f t="shared" si="19"/>
        <v>-287</v>
      </c>
      <c r="G55">
        <f t="shared" si="19"/>
        <v>-48</v>
      </c>
      <c r="H55">
        <f t="shared" si="19"/>
        <v>-5</v>
      </c>
      <c r="I55">
        <f t="shared" si="19"/>
        <v>-2</v>
      </c>
      <c r="J55">
        <f t="shared" si="19"/>
        <v>-1</v>
      </c>
      <c r="K55">
        <f t="shared" si="19"/>
        <v>-48789</v>
      </c>
      <c r="M55" s="17" t="s">
        <v>104</v>
      </c>
      <c r="N55">
        <f>N4-N21</f>
        <v>-36540</v>
      </c>
      <c r="O55">
        <f t="shared" ref="O55:W55" si="20">O4-O21</f>
        <v>-3655</v>
      </c>
      <c r="P55">
        <f t="shared" si="20"/>
        <v>-386</v>
      </c>
      <c r="Q55">
        <f t="shared" si="20"/>
        <v>-165</v>
      </c>
      <c r="R55">
        <f t="shared" si="20"/>
        <v>-161</v>
      </c>
      <c r="S55">
        <f t="shared" si="20"/>
        <v>-32</v>
      </c>
      <c r="T55">
        <f t="shared" si="20"/>
        <v>-7</v>
      </c>
      <c r="U55">
        <f t="shared" si="20"/>
        <v>-1</v>
      </c>
      <c r="V55">
        <f t="shared" si="20"/>
        <v>-4</v>
      </c>
      <c r="W55">
        <f t="shared" si="20"/>
        <v>-40951</v>
      </c>
    </row>
    <row r="56" spans="1:23" x14ac:dyDescent="0.3">
      <c r="A56" s="17" t="s">
        <v>105</v>
      </c>
      <c r="B56">
        <f t="shared" ref="B56:K70" si="21">B5-B22</f>
        <v>-202</v>
      </c>
      <c r="C56">
        <f t="shared" si="21"/>
        <v>-487</v>
      </c>
      <c r="D56">
        <f t="shared" si="21"/>
        <v>-777</v>
      </c>
      <c r="E56">
        <f t="shared" si="21"/>
        <v>-759</v>
      </c>
      <c r="F56">
        <f t="shared" si="21"/>
        <v>-1305</v>
      </c>
      <c r="G56">
        <f t="shared" si="21"/>
        <v>-2189</v>
      </c>
      <c r="H56">
        <f t="shared" si="21"/>
        <v>-7954</v>
      </c>
      <c r="I56">
        <f t="shared" si="21"/>
        <v>-12146</v>
      </c>
      <c r="J56">
        <f t="shared" si="21"/>
        <v>-15452</v>
      </c>
      <c r="K56">
        <f t="shared" si="21"/>
        <v>-41271</v>
      </c>
      <c r="M56" s="17" t="s">
        <v>105</v>
      </c>
      <c r="N56">
        <f t="shared" ref="N56:W56" si="22">N5-N22</f>
        <v>-217</v>
      </c>
      <c r="O56">
        <f t="shared" si="22"/>
        <v>-578</v>
      </c>
      <c r="P56">
        <f t="shared" si="22"/>
        <v>-943</v>
      </c>
      <c r="Q56">
        <f t="shared" si="22"/>
        <v>-707</v>
      </c>
      <c r="R56">
        <f t="shared" si="22"/>
        <v>-1036</v>
      </c>
      <c r="S56">
        <f t="shared" si="22"/>
        <v>-2104</v>
      </c>
      <c r="T56">
        <f t="shared" si="22"/>
        <v>-6685</v>
      </c>
      <c r="U56">
        <f t="shared" si="22"/>
        <v>-16013</v>
      </c>
      <c r="V56">
        <f t="shared" si="22"/>
        <v>-24240</v>
      </c>
      <c r="W56">
        <f t="shared" si="22"/>
        <v>-52523</v>
      </c>
    </row>
    <row r="57" spans="1:23" x14ac:dyDescent="0.3">
      <c r="A57" s="17">
        <v>13</v>
      </c>
      <c r="B57">
        <f t="shared" si="21"/>
        <v>-87</v>
      </c>
      <c r="C57">
        <f t="shared" si="21"/>
        <v>-247</v>
      </c>
      <c r="D57">
        <f t="shared" si="21"/>
        <v>-473</v>
      </c>
      <c r="E57">
        <f t="shared" si="21"/>
        <v>-830</v>
      </c>
      <c r="F57">
        <f t="shared" si="21"/>
        <v>-1963</v>
      </c>
      <c r="G57">
        <f t="shared" si="21"/>
        <v>-12309</v>
      </c>
      <c r="H57">
        <f t="shared" si="21"/>
        <v>-45300</v>
      </c>
      <c r="I57">
        <f t="shared" si="21"/>
        <v>-30568</v>
      </c>
      <c r="J57">
        <f t="shared" si="21"/>
        <v>-13868</v>
      </c>
      <c r="K57">
        <f t="shared" si="21"/>
        <v>-105645</v>
      </c>
      <c r="M57" s="17">
        <v>13</v>
      </c>
      <c r="N57">
        <f t="shared" ref="N57:W57" si="23">N6-N23</f>
        <v>-94</v>
      </c>
      <c r="O57">
        <f t="shared" si="23"/>
        <v>-223</v>
      </c>
      <c r="P57">
        <f t="shared" si="23"/>
        <v>-499</v>
      </c>
      <c r="Q57">
        <f t="shared" si="23"/>
        <v>-735</v>
      </c>
      <c r="R57">
        <f t="shared" si="23"/>
        <v>-1834</v>
      </c>
      <c r="S57">
        <f t="shared" si="23"/>
        <v>-12931</v>
      </c>
      <c r="T57">
        <f t="shared" si="23"/>
        <v>-44765</v>
      </c>
      <c r="U57">
        <f t="shared" si="23"/>
        <v>-41043</v>
      </c>
      <c r="V57">
        <f t="shared" si="23"/>
        <v>-24252</v>
      </c>
      <c r="W57">
        <f t="shared" si="23"/>
        <v>-126376</v>
      </c>
    </row>
    <row r="58" spans="1:23" x14ac:dyDescent="0.3">
      <c r="A58" s="17">
        <v>14</v>
      </c>
      <c r="B58">
        <f t="shared" si="21"/>
        <v>-2777</v>
      </c>
      <c r="C58">
        <f t="shared" si="21"/>
        <v>-8364</v>
      </c>
      <c r="D58">
        <f t="shared" si="21"/>
        <v>-35917</v>
      </c>
      <c r="E58">
        <f t="shared" si="21"/>
        <v>-88873</v>
      </c>
      <c r="F58">
        <f t="shared" si="21"/>
        <v>-204863</v>
      </c>
      <c r="G58">
        <f t="shared" si="21"/>
        <v>-213205</v>
      </c>
      <c r="H58">
        <f t="shared" si="21"/>
        <v>-139416</v>
      </c>
      <c r="I58">
        <f t="shared" si="21"/>
        <v>-64131</v>
      </c>
      <c r="J58">
        <f t="shared" si="21"/>
        <v>-18811</v>
      </c>
      <c r="K58">
        <f t="shared" si="21"/>
        <v>-776357</v>
      </c>
      <c r="M58" s="17">
        <v>14</v>
      </c>
      <c r="N58">
        <f t="shared" ref="N58:W58" si="24">N7-N24</f>
        <v>-2727</v>
      </c>
      <c r="O58">
        <f t="shared" si="24"/>
        <v>-7482</v>
      </c>
      <c r="P58">
        <f t="shared" si="24"/>
        <v>-38137</v>
      </c>
      <c r="Q58">
        <f t="shared" si="24"/>
        <v>-90777</v>
      </c>
      <c r="R58">
        <f t="shared" si="24"/>
        <v>-211011</v>
      </c>
      <c r="S58">
        <f t="shared" si="24"/>
        <v>-219899</v>
      </c>
      <c r="T58">
        <f t="shared" si="24"/>
        <v>-162411</v>
      </c>
      <c r="U58">
        <f t="shared" si="24"/>
        <v>-94388</v>
      </c>
      <c r="V58">
        <f t="shared" si="24"/>
        <v>-35660</v>
      </c>
      <c r="W58">
        <f t="shared" si="24"/>
        <v>-862492</v>
      </c>
    </row>
    <row r="59" spans="1:23" x14ac:dyDescent="0.3">
      <c r="A59" s="17">
        <v>15</v>
      </c>
      <c r="B59">
        <f t="shared" si="21"/>
        <v>-87850</v>
      </c>
      <c r="C59">
        <f t="shared" si="21"/>
        <v>-79712</v>
      </c>
      <c r="D59">
        <f t="shared" si="21"/>
        <v>-59230</v>
      </c>
      <c r="E59">
        <f t="shared" si="21"/>
        <v>-18543</v>
      </c>
      <c r="F59">
        <f t="shared" si="21"/>
        <v>-30426</v>
      </c>
      <c r="G59">
        <f t="shared" si="21"/>
        <v>-22642</v>
      </c>
      <c r="H59">
        <f t="shared" si="21"/>
        <v>-14190</v>
      </c>
      <c r="I59">
        <f t="shared" si="21"/>
        <v>-7010</v>
      </c>
      <c r="J59">
        <f t="shared" si="21"/>
        <v>-2728</v>
      </c>
      <c r="K59">
        <f t="shared" si="21"/>
        <v>-322331</v>
      </c>
      <c r="M59" s="17">
        <v>15</v>
      </c>
      <c r="N59">
        <f t="shared" ref="N59:W59" si="25">N8-N25</f>
        <v>-85585</v>
      </c>
      <c r="O59">
        <f t="shared" si="25"/>
        <v>-82140</v>
      </c>
      <c r="P59">
        <f t="shared" si="25"/>
        <v>-57283</v>
      </c>
      <c r="Q59">
        <f t="shared" si="25"/>
        <v>-19189</v>
      </c>
      <c r="R59">
        <f t="shared" si="25"/>
        <v>-32961</v>
      </c>
      <c r="S59">
        <f t="shared" si="25"/>
        <v>-25328</v>
      </c>
      <c r="T59">
        <f t="shared" si="25"/>
        <v>-17246</v>
      </c>
      <c r="U59">
        <f t="shared" si="25"/>
        <v>-10224</v>
      </c>
      <c r="V59">
        <f t="shared" si="25"/>
        <v>-5345</v>
      </c>
      <c r="W59">
        <f t="shared" si="25"/>
        <v>-335301</v>
      </c>
    </row>
    <row r="60" spans="1:23" x14ac:dyDescent="0.3">
      <c r="A60" s="17">
        <v>16</v>
      </c>
      <c r="B60">
        <f t="shared" si="21"/>
        <v>-18535</v>
      </c>
      <c r="C60">
        <f t="shared" si="21"/>
        <v>-20263</v>
      </c>
      <c r="D60">
        <f t="shared" si="21"/>
        <v>-18928</v>
      </c>
      <c r="E60">
        <f t="shared" si="21"/>
        <v>-15289</v>
      </c>
      <c r="F60">
        <f t="shared" si="21"/>
        <v>-29267</v>
      </c>
      <c r="G60">
        <f t="shared" si="21"/>
        <v>-24602</v>
      </c>
      <c r="H60">
        <f t="shared" si="21"/>
        <v>-12619</v>
      </c>
      <c r="I60">
        <f t="shared" si="21"/>
        <v>-5938</v>
      </c>
      <c r="J60">
        <f t="shared" si="21"/>
        <v>-2305</v>
      </c>
      <c r="K60">
        <f t="shared" si="21"/>
        <v>-147746</v>
      </c>
      <c r="M60" s="17">
        <v>16</v>
      </c>
      <c r="N60">
        <f t="shared" ref="N60:W60" si="26">N9-N26</f>
        <v>-19248</v>
      </c>
      <c r="O60">
        <f t="shared" si="26"/>
        <v>-21764</v>
      </c>
      <c r="P60">
        <f t="shared" si="26"/>
        <v>-18988</v>
      </c>
      <c r="Q60">
        <f t="shared" si="26"/>
        <v>-15258</v>
      </c>
      <c r="R60">
        <f t="shared" si="26"/>
        <v>-31858</v>
      </c>
      <c r="S60">
        <f t="shared" si="26"/>
        <v>-25602</v>
      </c>
      <c r="T60">
        <f t="shared" si="26"/>
        <v>-14988</v>
      </c>
      <c r="U60">
        <f t="shared" si="26"/>
        <v>-8408</v>
      </c>
      <c r="V60">
        <f t="shared" si="26"/>
        <v>-4723</v>
      </c>
      <c r="W60">
        <f t="shared" si="26"/>
        <v>-160837</v>
      </c>
    </row>
    <row r="61" spans="1:23" x14ac:dyDescent="0.3">
      <c r="A61" s="17">
        <v>17</v>
      </c>
      <c r="B61">
        <f t="shared" si="21"/>
        <v>-5527</v>
      </c>
      <c r="C61">
        <f t="shared" si="21"/>
        <v>-7605</v>
      </c>
      <c r="D61">
        <f t="shared" si="21"/>
        <v>-6211</v>
      </c>
      <c r="E61">
        <f t="shared" si="21"/>
        <v>-5397</v>
      </c>
      <c r="F61">
        <f t="shared" si="21"/>
        <v>-10395</v>
      </c>
      <c r="G61">
        <f t="shared" si="21"/>
        <v>-9542</v>
      </c>
      <c r="H61">
        <f t="shared" si="21"/>
        <v>-4774</v>
      </c>
      <c r="I61">
        <f t="shared" si="21"/>
        <v>-2213</v>
      </c>
      <c r="J61">
        <f t="shared" si="21"/>
        <v>-887</v>
      </c>
      <c r="K61">
        <f t="shared" si="21"/>
        <v>-52552</v>
      </c>
      <c r="M61" s="17">
        <v>17</v>
      </c>
      <c r="N61">
        <f t="shared" ref="N61:W61" si="27">N10-N27</f>
        <v>-6096</v>
      </c>
      <c r="O61">
        <f t="shared" si="27"/>
        <v>-9382</v>
      </c>
      <c r="P61">
        <f t="shared" si="27"/>
        <v>-7075</v>
      </c>
      <c r="Q61">
        <f t="shared" si="27"/>
        <v>-5737</v>
      </c>
      <c r="R61">
        <f t="shared" si="27"/>
        <v>-12303</v>
      </c>
      <c r="S61">
        <f t="shared" si="27"/>
        <v>-11828</v>
      </c>
      <c r="T61">
        <f t="shared" si="27"/>
        <v>-7530</v>
      </c>
      <c r="U61">
        <f t="shared" si="27"/>
        <v>-4706</v>
      </c>
      <c r="V61">
        <f t="shared" si="27"/>
        <v>-2693</v>
      </c>
      <c r="W61">
        <f t="shared" si="27"/>
        <v>-67350</v>
      </c>
    </row>
    <row r="62" spans="1:23" x14ac:dyDescent="0.3">
      <c r="A62" s="17">
        <v>18</v>
      </c>
      <c r="B62">
        <f t="shared" si="21"/>
        <v>-2054</v>
      </c>
      <c r="C62">
        <f t="shared" si="21"/>
        <v>-4685</v>
      </c>
      <c r="D62">
        <f t="shared" si="21"/>
        <v>-3899</v>
      </c>
      <c r="E62">
        <f t="shared" si="21"/>
        <v>-3634</v>
      </c>
      <c r="F62">
        <f t="shared" si="21"/>
        <v>-5928</v>
      </c>
      <c r="G62">
        <f t="shared" si="21"/>
        <v>-6174</v>
      </c>
      <c r="H62">
        <f t="shared" si="21"/>
        <v>-3612</v>
      </c>
      <c r="I62">
        <f t="shared" si="21"/>
        <v>-1819</v>
      </c>
      <c r="J62">
        <f t="shared" si="21"/>
        <v>-829</v>
      </c>
      <c r="K62">
        <f t="shared" si="21"/>
        <v>-32634</v>
      </c>
      <c r="M62" s="17">
        <v>18</v>
      </c>
      <c r="N62">
        <f t="shared" ref="N62:W62" si="28">N11-N28</f>
        <v>-1852</v>
      </c>
      <c r="O62">
        <f t="shared" si="28"/>
        <v>-4899</v>
      </c>
      <c r="P62">
        <f t="shared" si="28"/>
        <v>-3557</v>
      </c>
      <c r="Q62">
        <f t="shared" si="28"/>
        <v>-3167</v>
      </c>
      <c r="R62">
        <f t="shared" si="28"/>
        <v>-5881</v>
      </c>
      <c r="S62">
        <f t="shared" si="28"/>
        <v>-7444</v>
      </c>
      <c r="T62">
        <f t="shared" si="28"/>
        <v>-5819</v>
      </c>
      <c r="U62">
        <f t="shared" si="28"/>
        <v>-4362</v>
      </c>
      <c r="V62">
        <f t="shared" si="28"/>
        <v>-2516</v>
      </c>
      <c r="W62">
        <f t="shared" si="28"/>
        <v>-39497</v>
      </c>
    </row>
    <row r="63" spans="1:23" x14ac:dyDescent="0.3">
      <c r="A63" s="17">
        <v>19</v>
      </c>
      <c r="B63">
        <f t="shared" si="21"/>
        <v>-189</v>
      </c>
      <c r="C63">
        <f t="shared" si="21"/>
        <v>-1582</v>
      </c>
      <c r="D63">
        <f t="shared" si="21"/>
        <v>-1156</v>
      </c>
      <c r="E63">
        <f t="shared" si="21"/>
        <v>-1149</v>
      </c>
      <c r="F63">
        <f t="shared" si="21"/>
        <v>-1835</v>
      </c>
      <c r="G63">
        <f t="shared" si="21"/>
        <v>-1504</v>
      </c>
      <c r="H63">
        <f t="shared" si="21"/>
        <v>-838</v>
      </c>
      <c r="I63">
        <f t="shared" si="21"/>
        <v>-627</v>
      </c>
      <c r="J63">
        <f t="shared" si="21"/>
        <v>-256</v>
      </c>
      <c r="K63">
        <f t="shared" si="21"/>
        <v>-9136</v>
      </c>
      <c r="M63" s="17">
        <v>19</v>
      </c>
      <c r="N63">
        <f t="shared" ref="N63:W63" si="29">N12-N29</f>
        <v>-162</v>
      </c>
      <c r="O63">
        <f t="shared" si="29"/>
        <v>-1603</v>
      </c>
      <c r="P63">
        <f t="shared" si="29"/>
        <v>-1089</v>
      </c>
      <c r="Q63">
        <f t="shared" si="29"/>
        <v>-1448</v>
      </c>
      <c r="R63">
        <f t="shared" si="29"/>
        <v>-1490</v>
      </c>
      <c r="S63">
        <f t="shared" si="29"/>
        <v>-1699</v>
      </c>
      <c r="T63">
        <f t="shared" si="29"/>
        <v>-1285</v>
      </c>
      <c r="U63">
        <f t="shared" si="29"/>
        <v>-917</v>
      </c>
      <c r="V63">
        <f t="shared" si="29"/>
        <v>-447</v>
      </c>
      <c r="W63">
        <f t="shared" si="29"/>
        <v>-10140</v>
      </c>
    </row>
    <row r="64" spans="1:23" x14ac:dyDescent="0.3">
      <c r="A64" s="17">
        <v>20</v>
      </c>
      <c r="C64">
        <f t="shared" si="21"/>
        <v>-1001</v>
      </c>
      <c r="D64">
        <f t="shared" si="21"/>
        <v>-833</v>
      </c>
      <c r="E64">
        <f t="shared" si="21"/>
        <v>-1010</v>
      </c>
      <c r="F64">
        <f t="shared" si="21"/>
        <v>-1791</v>
      </c>
      <c r="G64">
        <f t="shared" si="21"/>
        <v>-1589</v>
      </c>
      <c r="H64">
        <f t="shared" si="21"/>
        <v>-869</v>
      </c>
      <c r="I64">
        <f t="shared" si="21"/>
        <v>-660</v>
      </c>
      <c r="J64">
        <f t="shared" si="21"/>
        <v>-235</v>
      </c>
      <c r="K64">
        <f t="shared" si="21"/>
        <v>-7988</v>
      </c>
      <c r="M64" s="17">
        <v>20</v>
      </c>
      <c r="N64">
        <f t="shared" ref="N64:W64" si="30">N13-N30</f>
        <v>0</v>
      </c>
      <c r="O64">
        <f t="shared" si="30"/>
        <v>-3101</v>
      </c>
      <c r="P64">
        <f t="shared" si="30"/>
        <v>-2943</v>
      </c>
      <c r="Q64">
        <f t="shared" si="30"/>
        <v>-2384</v>
      </c>
      <c r="R64">
        <f t="shared" si="30"/>
        <v>-3011</v>
      </c>
      <c r="S64">
        <f t="shared" si="30"/>
        <v>-2791</v>
      </c>
      <c r="T64">
        <f t="shared" si="30"/>
        <v>-2165</v>
      </c>
      <c r="U64">
        <f t="shared" si="30"/>
        <v>-1238</v>
      </c>
      <c r="V64">
        <f t="shared" si="30"/>
        <v>-485</v>
      </c>
      <c r="W64">
        <f t="shared" si="30"/>
        <v>-18118</v>
      </c>
    </row>
    <row r="65" spans="1:23" x14ac:dyDescent="0.3">
      <c r="A65" s="17">
        <v>21</v>
      </c>
      <c r="C65">
        <f t="shared" si="21"/>
        <v>-1460</v>
      </c>
      <c r="D65">
        <f t="shared" si="21"/>
        <v>-1502</v>
      </c>
      <c r="E65">
        <f t="shared" si="21"/>
        <v>-1284</v>
      </c>
      <c r="F65">
        <f t="shared" si="21"/>
        <v>-1722</v>
      </c>
      <c r="G65">
        <f t="shared" si="21"/>
        <v>-2408</v>
      </c>
      <c r="H65">
        <f t="shared" si="21"/>
        <v>-1310</v>
      </c>
      <c r="I65">
        <f t="shared" si="21"/>
        <v>-765</v>
      </c>
      <c r="J65">
        <f t="shared" si="21"/>
        <v>-326</v>
      </c>
      <c r="K65">
        <f t="shared" si="21"/>
        <v>-10777</v>
      </c>
      <c r="M65" s="17">
        <v>21</v>
      </c>
      <c r="N65">
        <f t="shared" ref="N65:W65" si="31">N14-N31</f>
        <v>0</v>
      </c>
      <c r="O65">
        <f t="shared" si="31"/>
        <v>-1704</v>
      </c>
      <c r="P65">
        <f t="shared" si="31"/>
        <v>-2008</v>
      </c>
      <c r="Q65">
        <f t="shared" si="31"/>
        <v>-1718</v>
      </c>
      <c r="R65">
        <f t="shared" si="31"/>
        <v>-2093</v>
      </c>
      <c r="S65">
        <f t="shared" si="31"/>
        <v>-2314</v>
      </c>
      <c r="T65">
        <f t="shared" si="31"/>
        <v>-1908</v>
      </c>
      <c r="U65">
        <f t="shared" si="31"/>
        <v>-1176</v>
      </c>
      <c r="V65">
        <f t="shared" si="31"/>
        <v>-496</v>
      </c>
      <c r="W65">
        <f t="shared" si="31"/>
        <v>-13417</v>
      </c>
    </row>
    <row r="66" spans="1:23" x14ac:dyDescent="0.3">
      <c r="A66" s="17">
        <v>22</v>
      </c>
      <c r="C66">
        <f t="shared" si="21"/>
        <v>-1112</v>
      </c>
      <c r="D66">
        <f t="shared" si="21"/>
        <v>-1622</v>
      </c>
      <c r="E66">
        <f t="shared" si="21"/>
        <v>-1330</v>
      </c>
      <c r="F66">
        <f t="shared" si="21"/>
        <v>-1303</v>
      </c>
      <c r="G66">
        <f t="shared" si="21"/>
        <v>-2152</v>
      </c>
      <c r="H66">
        <f t="shared" si="21"/>
        <v>-1236</v>
      </c>
      <c r="I66">
        <f t="shared" si="21"/>
        <v>-531</v>
      </c>
      <c r="J66">
        <f t="shared" si="21"/>
        <v>-279</v>
      </c>
      <c r="K66">
        <f t="shared" si="21"/>
        <v>-9565</v>
      </c>
      <c r="M66" s="17">
        <v>22</v>
      </c>
      <c r="N66">
        <f t="shared" ref="N66:W66" si="32">N15-N32</f>
        <v>0</v>
      </c>
      <c r="O66">
        <f t="shared" si="32"/>
        <v>-710</v>
      </c>
      <c r="P66">
        <f t="shared" si="32"/>
        <v>-1112</v>
      </c>
      <c r="Q66">
        <f t="shared" si="32"/>
        <v>-989</v>
      </c>
      <c r="R66">
        <f t="shared" si="32"/>
        <v>-1255</v>
      </c>
      <c r="S66">
        <f t="shared" si="32"/>
        <v>-1384</v>
      </c>
      <c r="T66">
        <f t="shared" si="32"/>
        <v>-970</v>
      </c>
      <c r="U66">
        <f t="shared" si="32"/>
        <v>-497</v>
      </c>
      <c r="V66">
        <f t="shared" si="32"/>
        <v>-284</v>
      </c>
      <c r="W66">
        <f t="shared" si="32"/>
        <v>-7201</v>
      </c>
    </row>
    <row r="67" spans="1:23" x14ac:dyDescent="0.3">
      <c r="A67" s="17">
        <v>23</v>
      </c>
      <c r="C67">
        <f t="shared" si="21"/>
        <v>-617</v>
      </c>
      <c r="D67">
        <f t="shared" si="21"/>
        <v>-1826</v>
      </c>
      <c r="E67">
        <f t="shared" si="21"/>
        <v>-1563</v>
      </c>
      <c r="F67">
        <f t="shared" si="21"/>
        <v>-1314</v>
      </c>
      <c r="G67">
        <f t="shared" si="21"/>
        <v>-1828</v>
      </c>
      <c r="H67">
        <f t="shared" si="21"/>
        <v>-1180</v>
      </c>
      <c r="I67">
        <f t="shared" si="21"/>
        <v>-459</v>
      </c>
      <c r="J67">
        <f t="shared" si="21"/>
        <v>-237</v>
      </c>
      <c r="K67">
        <f t="shared" si="21"/>
        <v>-9024</v>
      </c>
      <c r="M67" s="17">
        <v>23</v>
      </c>
      <c r="N67">
        <f t="shared" ref="N67:W67" si="33">N16-N33</f>
        <v>0</v>
      </c>
      <c r="O67">
        <f t="shared" si="33"/>
        <v>-203</v>
      </c>
      <c r="P67">
        <f t="shared" si="33"/>
        <v>-546</v>
      </c>
      <c r="Q67">
        <f t="shared" si="33"/>
        <v>-560</v>
      </c>
      <c r="R67">
        <f t="shared" si="33"/>
        <v>-732</v>
      </c>
      <c r="S67">
        <f t="shared" si="33"/>
        <v>-770</v>
      </c>
      <c r="T67">
        <f t="shared" si="33"/>
        <v>-530</v>
      </c>
      <c r="U67">
        <f t="shared" si="33"/>
        <v>-250</v>
      </c>
      <c r="V67">
        <f t="shared" si="33"/>
        <v>-161</v>
      </c>
      <c r="W67">
        <f t="shared" si="33"/>
        <v>-3752</v>
      </c>
    </row>
    <row r="68" spans="1:23" x14ac:dyDescent="0.3">
      <c r="A68" s="17">
        <v>24</v>
      </c>
      <c r="C68">
        <f t="shared" si="21"/>
        <v>-140</v>
      </c>
      <c r="D68">
        <f t="shared" si="21"/>
        <v>-1435</v>
      </c>
      <c r="E68">
        <f t="shared" si="21"/>
        <v>-1283</v>
      </c>
      <c r="F68">
        <f t="shared" si="21"/>
        <v>-1257</v>
      </c>
      <c r="G68">
        <f t="shared" si="21"/>
        <v>-1014</v>
      </c>
      <c r="H68">
        <f t="shared" si="21"/>
        <v>-738</v>
      </c>
      <c r="I68">
        <f t="shared" si="21"/>
        <v>-289</v>
      </c>
      <c r="J68">
        <f t="shared" si="21"/>
        <v>-121</v>
      </c>
      <c r="K68">
        <f t="shared" si="21"/>
        <v>-6277</v>
      </c>
      <c r="M68" s="17">
        <v>24</v>
      </c>
      <c r="N68">
        <f t="shared" ref="N68:W68" si="34">N17-N34</f>
        <v>0</v>
      </c>
      <c r="O68">
        <f t="shared" si="34"/>
        <v>-27</v>
      </c>
      <c r="P68">
        <f t="shared" si="34"/>
        <v>-286</v>
      </c>
      <c r="Q68">
        <f t="shared" si="34"/>
        <v>-250</v>
      </c>
      <c r="R68">
        <f t="shared" si="34"/>
        <v>-481</v>
      </c>
      <c r="S68">
        <f t="shared" si="34"/>
        <v>-342</v>
      </c>
      <c r="T68">
        <f t="shared" si="34"/>
        <v>-297</v>
      </c>
      <c r="U68">
        <f t="shared" si="34"/>
        <v>-137</v>
      </c>
      <c r="V68">
        <f t="shared" si="34"/>
        <v>-67</v>
      </c>
      <c r="W68">
        <f t="shared" si="34"/>
        <v>-1887</v>
      </c>
    </row>
    <row r="69" spans="1:23" x14ac:dyDescent="0.3">
      <c r="A69" s="17" t="s">
        <v>106</v>
      </c>
      <c r="D69">
        <f t="shared" si="21"/>
        <v>-1324</v>
      </c>
      <c r="E69">
        <f t="shared" si="21"/>
        <v>-2179</v>
      </c>
      <c r="F69">
        <f t="shared" si="21"/>
        <v>-5354</v>
      </c>
      <c r="G69">
        <f t="shared" si="21"/>
        <v>-2371</v>
      </c>
      <c r="H69">
        <f t="shared" si="21"/>
        <v>-1601</v>
      </c>
      <c r="I69">
        <f t="shared" si="21"/>
        <v>-957</v>
      </c>
      <c r="J69">
        <f t="shared" si="21"/>
        <v>-367</v>
      </c>
      <c r="K69">
        <f t="shared" si="21"/>
        <v>-14153</v>
      </c>
      <c r="M69" s="17" t="s">
        <v>106</v>
      </c>
      <c r="N69">
        <f t="shared" ref="N69:W69" si="35">N18-N35</f>
        <v>0</v>
      </c>
      <c r="O69">
        <f t="shared" si="35"/>
        <v>0</v>
      </c>
      <c r="P69">
        <f t="shared" si="35"/>
        <v>-218</v>
      </c>
      <c r="Q69">
        <f t="shared" si="35"/>
        <v>-345</v>
      </c>
      <c r="R69">
        <f t="shared" si="35"/>
        <v>-1165</v>
      </c>
      <c r="S69">
        <f t="shared" si="35"/>
        <v>-887</v>
      </c>
      <c r="T69">
        <f t="shared" si="35"/>
        <v>-598</v>
      </c>
      <c r="U69">
        <f t="shared" si="35"/>
        <v>-343</v>
      </c>
      <c r="V69">
        <f t="shared" si="35"/>
        <v>-162</v>
      </c>
      <c r="W69">
        <f t="shared" si="35"/>
        <v>-3718</v>
      </c>
    </row>
    <row r="70" spans="1:23" x14ac:dyDescent="0.3">
      <c r="A70" s="17" t="s">
        <v>107</v>
      </c>
      <c r="B70">
        <f t="shared" si="21"/>
        <v>-7611</v>
      </c>
      <c r="C70">
        <f t="shared" si="21"/>
        <v>-7793</v>
      </c>
      <c r="D70">
        <f t="shared" si="21"/>
        <v>-7028</v>
      </c>
      <c r="E70">
        <f t="shared" si="21"/>
        <v>-7189</v>
      </c>
      <c r="F70">
        <f t="shared" si="21"/>
        <v>-16009</v>
      </c>
      <c r="G70">
        <f t="shared" si="21"/>
        <v>-18824</v>
      </c>
      <c r="H70">
        <f t="shared" si="21"/>
        <v>-18388</v>
      </c>
      <c r="I70">
        <f t="shared" si="21"/>
        <v>-13806</v>
      </c>
      <c r="J70">
        <f t="shared" si="21"/>
        <v>-8338</v>
      </c>
      <c r="K70">
        <f t="shared" si="21"/>
        <v>-104986</v>
      </c>
      <c r="M70" s="17" t="s">
        <v>107</v>
      </c>
      <c r="N70">
        <f t="shared" ref="N70:W70" si="36">N19-N36</f>
        <v>-7077</v>
      </c>
      <c r="O70">
        <f t="shared" si="36"/>
        <v>-6628</v>
      </c>
      <c r="P70">
        <f t="shared" si="36"/>
        <v>-6156</v>
      </c>
      <c r="Q70">
        <f t="shared" si="36"/>
        <v>-6833</v>
      </c>
      <c r="R70">
        <f t="shared" si="36"/>
        <v>-16209</v>
      </c>
      <c r="S70">
        <f t="shared" si="36"/>
        <v>-20428</v>
      </c>
      <c r="T70">
        <f t="shared" si="36"/>
        <v>-23144</v>
      </c>
      <c r="U70">
        <f t="shared" si="36"/>
        <v>-21730</v>
      </c>
      <c r="V70">
        <f t="shared" si="36"/>
        <v>-18830</v>
      </c>
      <c r="W70">
        <f t="shared" si="36"/>
        <v>-127035</v>
      </c>
    </row>
    <row r="74" spans="1:23" x14ac:dyDescent="0.3">
      <c r="A74" t="s">
        <v>112</v>
      </c>
    </row>
    <row r="75" spans="1:23" x14ac:dyDescent="0.3">
      <c r="A75" t="s">
        <v>113</v>
      </c>
    </row>
  </sheetData>
  <mergeCells count="8">
    <mergeCell ref="A37:K37"/>
    <mergeCell ref="A54:K54"/>
    <mergeCell ref="M3:W3"/>
    <mergeCell ref="M20:W20"/>
    <mergeCell ref="M37:W37"/>
    <mergeCell ref="M54:W54"/>
    <mergeCell ref="A3:K3"/>
    <mergeCell ref="A20:K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POPULATION by DCOUNTY</vt:lpstr>
      <vt:lpstr>QUINAGE by DREGION by SEX</vt:lpstr>
      <vt:lpstr>QUINAGE by REGION by SEX (URES)</vt:lpstr>
      <vt:lpstr>QUINAGE by REGION by SEX (pres)</vt:lpstr>
      <vt:lpstr>HOUSEHOLDS</vt:lpstr>
      <vt:lpstr>TERMINAL EDUCATION 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Liz Smy</cp:lastModifiedBy>
  <cp:lastPrinted>2013-11-19T14:15:33Z</cp:lastPrinted>
  <dcterms:created xsi:type="dcterms:W3CDTF">2013-11-12T10:17:34Z</dcterms:created>
  <dcterms:modified xsi:type="dcterms:W3CDTF">2017-10-23T09:00:29Z</dcterms:modified>
</cp:coreProperties>
</file>