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7115" windowHeight="11250" tabRatio="834" activeTab="2"/>
  </bookViews>
  <sheets>
    <sheet name="cover" sheetId="7" r:id="rId1"/>
    <sheet name="Population by COUNTYNO" sheetId="1" r:id="rId2"/>
    <sheet name="Population by CDCODE" sheetId="2" r:id="rId3"/>
    <sheet name="Age by county" sheetId="3" r:id="rId4"/>
    <sheet name="Age by county (pop. present)" sheetId="6" r:id="rId5"/>
    <sheet name="Sex by REGION" sheetId="4" r:id="rId6"/>
    <sheet name="#households by COUNTYNO" sheetId="5" r:id="rId7"/>
  </sheets>
  <calcPr calcId="125725"/>
</workbook>
</file>

<file path=xl/calcChain.xml><?xml version="1.0" encoding="utf-8"?>
<calcChain xmlns="http://schemas.openxmlformats.org/spreadsheetml/2006/main">
  <c r="L80" i="6"/>
  <c r="H80"/>
  <c r="D80"/>
  <c r="L79"/>
  <c r="H79"/>
  <c r="D79"/>
  <c r="L78"/>
  <c r="H78"/>
  <c r="D78"/>
  <c r="L77"/>
  <c r="H77"/>
  <c r="D77"/>
  <c r="L76"/>
  <c r="H76"/>
  <c r="D76"/>
  <c r="L75"/>
  <c r="H75"/>
  <c r="D75"/>
  <c r="AF72"/>
  <c r="AB72"/>
  <c r="X72"/>
  <c r="T72"/>
  <c r="P72"/>
  <c r="L72"/>
  <c r="H72"/>
  <c r="D72"/>
  <c r="AF71"/>
  <c r="AB71"/>
  <c r="X71"/>
  <c r="T71"/>
  <c r="P71"/>
  <c r="L71"/>
  <c r="H71"/>
  <c r="D71"/>
  <c r="AF70"/>
  <c r="AB70"/>
  <c r="X70"/>
  <c r="T70"/>
  <c r="P70"/>
  <c r="L70"/>
  <c r="H70"/>
  <c r="D70"/>
  <c r="AF69"/>
  <c r="AB69"/>
  <c r="X69"/>
  <c r="T69"/>
  <c r="P69"/>
  <c r="L69"/>
  <c r="H69"/>
  <c r="D69"/>
  <c r="AF68"/>
  <c r="AB68"/>
  <c r="X68"/>
  <c r="T68"/>
  <c r="P68"/>
  <c r="L68"/>
  <c r="H68"/>
  <c r="D68"/>
  <c r="AF67"/>
  <c r="AB67"/>
  <c r="X67"/>
  <c r="T67"/>
  <c r="P67"/>
  <c r="L67"/>
  <c r="H67"/>
  <c r="D67"/>
  <c r="AF56"/>
  <c r="AB56"/>
  <c r="X56"/>
  <c r="T56"/>
  <c r="P56"/>
  <c r="L56"/>
  <c r="H56"/>
  <c r="D56"/>
  <c r="AF55"/>
  <c r="AB55"/>
  <c r="X55"/>
  <c r="T55"/>
  <c r="P55"/>
  <c r="L55"/>
  <c r="H55"/>
  <c r="D55"/>
  <c r="AF54"/>
  <c r="AB54"/>
  <c r="X54"/>
  <c r="T54"/>
  <c r="P54"/>
  <c r="L54"/>
  <c r="H54"/>
  <c r="D54"/>
  <c r="AF53"/>
  <c r="AB53"/>
  <c r="X53"/>
  <c r="T53"/>
  <c r="P53"/>
  <c r="L53"/>
  <c r="H53"/>
  <c r="D53"/>
  <c r="AF52"/>
  <c r="AB52"/>
  <c r="X52"/>
  <c r="T52"/>
  <c r="P52"/>
  <c r="L52"/>
  <c r="H52"/>
  <c r="D52"/>
  <c r="AF51"/>
  <c r="AB51"/>
  <c r="X51"/>
  <c r="T51"/>
  <c r="P51"/>
  <c r="L51"/>
  <c r="H51"/>
  <c r="D51"/>
  <c r="AF48"/>
  <c r="AB48"/>
  <c r="X48"/>
  <c r="T48"/>
  <c r="P48"/>
  <c r="L48"/>
  <c r="H48"/>
  <c r="D48"/>
  <c r="AF47"/>
  <c r="AB47"/>
  <c r="X47"/>
  <c r="T47"/>
  <c r="P47"/>
  <c r="L47"/>
  <c r="H47"/>
  <c r="D47"/>
  <c r="AF46"/>
  <c r="AB46"/>
  <c r="X46"/>
  <c r="T46"/>
  <c r="P46"/>
  <c r="L46"/>
  <c r="H46"/>
  <c r="D46"/>
  <c r="AF45"/>
  <c r="AB45"/>
  <c r="X45"/>
  <c r="T45"/>
  <c r="P45"/>
  <c r="L45"/>
  <c r="H45"/>
  <c r="D45"/>
  <c r="AF44"/>
  <c r="AB44"/>
  <c r="X44"/>
  <c r="T44"/>
  <c r="P44"/>
  <c r="L44"/>
  <c r="H44"/>
  <c r="D44"/>
  <c r="AF43"/>
  <c r="AB43"/>
  <c r="X43"/>
  <c r="T43"/>
  <c r="P43"/>
  <c r="L43"/>
  <c r="H43"/>
  <c r="D43"/>
  <c r="AF40"/>
  <c r="AB40"/>
  <c r="X40"/>
  <c r="T40"/>
  <c r="P40"/>
  <c r="L40"/>
  <c r="H40"/>
  <c r="D40"/>
  <c r="AF39"/>
  <c r="AB39"/>
  <c r="X39"/>
  <c r="T39"/>
  <c r="P39"/>
  <c r="L39"/>
  <c r="H39"/>
  <c r="D39"/>
  <c r="AF38"/>
  <c r="AB38"/>
  <c r="X38"/>
  <c r="T38"/>
  <c r="P38"/>
  <c r="L38"/>
  <c r="H38"/>
  <c r="D38"/>
  <c r="AF37"/>
  <c r="AB37"/>
  <c r="X37"/>
  <c r="T37"/>
  <c r="P37"/>
  <c r="L37"/>
  <c r="H37"/>
  <c r="D37"/>
  <c r="AF36"/>
  <c r="AB36"/>
  <c r="X36"/>
  <c r="T36"/>
  <c r="P36"/>
  <c r="L36"/>
  <c r="H36"/>
  <c r="D36"/>
  <c r="AF35"/>
  <c r="AB35"/>
  <c r="X35"/>
  <c r="T35"/>
  <c r="P35"/>
  <c r="L35"/>
  <c r="H35"/>
  <c r="D35"/>
  <c r="AF32"/>
  <c r="AB32"/>
  <c r="X32"/>
  <c r="T32"/>
  <c r="P32"/>
  <c r="L32"/>
  <c r="H32"/>
  <c r="D32"/>
  <c r="AF31"/>
  <c r="AB31"/>
  <c r="X31"/>
  <c r="T31"/>
  <c r="P31"/>
  <c r="L31"/>
  <c r="H31"/>
  <c r="D31"/>
  <c r="AF30"/>
  <c r="AB30"/>
  <c r="X30"/>
  <c r="T30"/>
  <c r="P30"/>
  <c r="L30"/>
  <c r="H30"/>
  <c r="D30"/>
  <c r="AF29"/>
  <c r="AB29"/>
  <c r="X29"/>
  <c r="T29"/>
  <c r="P29"/>
  <c r="L29"/>
  <c r="H29"/>
  <c r="D29"/>
  <c r="AF28"/>
  <c r="AB28"/>
  <c r="X28"/>
  <c r="T28"/>
  <c r="P28"/>
  <c r="L28"/>
  <c r="H28"/>
  <c r="D28"/>
  <c r="AF27"/>
  <c r="AB27"/>
  <c r="X27"/>
  <c r="T27"/>
  <c r="P27"/>
  <c r="L27"/>
  <c r="H27"/>
  <c r="D27"/>
  <c r="AF24"/>
  <c r="AB24"/>
  <c r="X24"/>
  <c r="T24"/>
  <c r="P24"/>
  <c r="L24"/>
  <c r="H24"/>
  <c r="D24"/>
  <c r="AF23"/>
  <c r="AB23"/>
  <c r="X23"/>
  <c r="T23"/>
  <c r="P23"/>
  <c r="L23"/>
  <c r="H23"/>
  <c r="D23"/>
  <c r="AF22"/>
  <c r="AB22"/>
  <c r="X22"/>
  <c r="T22"/>
  <c r="P22"/>
  <c r="L22"/>
  <c r="H22"/>
  <c r="D22"/>
  <c r="AF21"/>
  <c r="AB21"/>
  <c r="X21"/>
  <c r="T21"/>
  <c r="P21"/>
  <c r="L21"/>
  <c r="H21"/>
  <c r="D21"/>
  <c r="AF20"/>
  <c r="AB20"/>
  <c r="X20"/>
  <c r="T20"/>
  <c r="P20"/>
  <c r="L20"/>
  <c r="H20"/>
  <c r="D20"/>
  <c r="AF19"/>
  <c r="AB19"/>
  <c r="X19"/>
  <c r="T19"/>
  <c r="P19"/>
  <c r="L19"/>
  <c r="H19"/>
  <c r="D19"/>
  <c r="AF16"/>
  <c r="AB16"/>
  <c r="X16"/>
  <c r="T16"/>
  <c r="P16"/>
  <c r="L16"/>
  <c r="H16"/>
  <c r="D16"/>
  <c r="AF15"/>
  <c r="AB15"/>
  <c r="X15"/>
  <c r="T15"/>
  <c r="P15"/>
  <c r="L15"/>
  <c r="H15"/>
  <c r="D15"/>
  <c r="AF14"/>
  <c r="AB14"/>
  <c r="X14"/>
  <c r="T14"/>
  <c r="P14"/>
  <c r="L14"/>
  <c r="H14"/>
  <c r="D14"/>
  <c r="AF13"/>
  <c r="AB13"/>
  <c r="X13"/>
  <c r="T13"/>
  <c r="P13"/>
  <c r="L13"/>
  <c r="H13"/>
  <c r="D13"/>
  <c r="AF12"/>
  <c r="AB12"/>
  <c r="X12"/>
  <c r="T12"/>
  <c r="P12"/>
  <c r="L12"/>
  <c r="H12"/>
  <c r="D12"/>
  <c r="AF11"/>
  <c r="AB11"/>
  <c r="X11"/>
  <c r="T11"/>
  <c r="P11"/>
  <c r="L11"/>
  <c r="H11"/>
  <c r="D11"/>
  <c r="AF8"/>
  <c r="AB8"/>
  <c r="X8"/>
  <c r="T8"/>
  <c r="P8"/>
  <c r="L8"/>
  <c r="H8"/>
  <c r="D8"/>
  <c r="AF7"/>
  <c r="AB7"/>
  <c r="X7"/>
  <c r="T7"/>
  <c r="P7"/>
  <c r="L7"/>
  <c r="H7"/>
  <c r="D7"/>
  <c r="AF6"/>
  <c r="AB6"/>
  <c r="X6"/>
  <c r="T6"/>
  <c r="P6"/>
  <c r="L6"/>
  <c r="H6"/>
  <c r="D6"/>
  <c r="AF5"/>
  <c r="AB5"/>
  <c r="X5"/>
  <c r="T5"/>
  <c r="P5"/>
  <c r="L5"/>
  <c r="H5"/>
  <c r="D5"/>
  <c r="AF4"/>
  <c r="AB4"/>
  <c r="X4"/>
  <c r="T4"/>
  <c r="P4"/>
  <c r="L4"/>
  <c r="H4"/>
  <c r="D4"/>
  <c r="AF3"/>
  <c r="AB3"/>
  <c r="X3"/>
  <c r="T3"/>
  <c r="P3"/>
  <c r="L3"/>
  <c r="H3"/>
  <c r="D3"/>
  <c r="C70" i="1"/>
  <c r="B70"/>
  <c r="D70" s="1"/>
  <c r="D67" i="5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F4" i="4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G3"/>
  <c r="F3"/>
  <c r="L80" i="3"/>
  <c r="H80"/>
  <c r="D80"/>
  <c r="L79"/>
  <c r="H79"/>
  <c r="D79"/>
  <c r="L78"/>
  <c r="H78"/>
  <c r="D78"/>
  <c r="L77"/>
  <c r="H77"/>
  <c r="D77"/>
  <c r="L76"/>
  <c r="H76"/>
  <c r="D76"/>
  <c r="L75"/>
  <c r="H75"/>
  <c r="D75"/>
  <c r="AF72"/>
  <c r="AB72"/>
  <c r="X72"/>
  <c r="T72"/>
  <c r="P72"/>
  <c r="L72"/>
  <c r="H72"/>
  <c r="D72"/>
  <c r="AF71"/>
  <c r="AB71"/>
  <c r="X71"/>
  <c r="T71"/>
  <c r="P71"/>
  <c r="L71"/>
  <c r="H71"/>
  <c r="D71"/>
  <c r="AF70"/>
  <c r="AB70"/>
  <c r="X70"/>
  <c r="T70"/>
  <c r="P70"/>
  <c r="L70"/>
  <c r="H70"/>
  <c r="D70"/>
  <c r="AF69"/>
  <c r="AB69"/>
  <c r="X69"/>
  <c r="T69"/>
  <c r="P69"/>
  <c r="L69"/>
  <c r="H69"/>
  <c r="D69"/>
  <c r="AF68"/>
  <c r="AB68"/>
  <c r="X68"/>
  <c r="T68"/>
  <c r="P68"/>
  <c r="L68"/>
  <c r="H68"/>
  <c r="D68"/>
  <c r="AF67"/>
  <c r="AB67"/>
  <c r="X67"/>
  <c r="T67"/>
  <c r="P67"/>
  <c r="L67"/>
  <c r="H67"/>
  <c r="D67"/>
  <c r="AF56"/>
  <c r="AB56"/>
  <c r="X56"/>
  <c r="T56"/>
  <c r="P56"/>
  <c r="L56"/>
  <c r="H56"/>
  <c r="D56"/>
  <c r="AF55"/>
  <c r="AB55"/>
  <c r="X55"/>
  <c r="T55"/>
  <c r="P55"/>
  <c r="L55"/>
  <c r="H55"/>
  <c r="D55"/>
  <c r="AF54"/>
  <c r="AB54"/>
  <c r="X54"/>
  <c r="T54"/>
  <c r="P54"/>
  <c r="L54"/>
  <c r="H54"/>
  <c r="D54"/>
  <c r="AF53"/>
  <c r="AB53"/>
  <c r="X53"/>
  <c r="T53"/>
  <c r="P53"/>
  <c r="L53"/>
  <c r="H53"/>
  <c r="D53"/>
  <c r="AF52"/>
  <c r="AB52"/>
  <c r="X52"/>
  <c r="T52"/>
  <c r="P52"/>
  <c r="L52"/>
  <c r="H52"/>
  <c r="D52"/>
  <c r="AF51"/>
  <c r="AB51"/>
  <c r="X51"/>
  <c r="T51"/>
  <c r="P51"/>
  <c r="L51"/>
  <c r="H51"/>
  <c r="D51"/>
  <c r="AF48"/>
  <c r="AB48"/>
  <c r="X48"/>
  <c r="T48"/>
  <c r="P48"/>
  <c r="L48"/>
  <c r="H48"/>
  <c r="D48"/>
  <c r="AF47"/>
  <c r="AB47"/>
  <c r="X47"/>
  <c r="T47"/>
  <c r="P47"/>
  <c r="L47"/>
  <c r="H47"/>
  <c r="D47"/>
  <c r="AF46"/>
  <c r="AB46"/>
  <c r="X46"/>
  <c r="T46"/>
  <c r="P46"/>
  <c r="L46"/>
  <c r="H46"/>
  <c r="D46"/>
  <c r="AF45"/>
  <c r="AB45"/>
  <c r="X45"/>
  <c r="T45"/>
  <c r="P45"/>
  <c r="L45"/>
  <c r="H45"/>
  <c r="D45"/>
  <c r="AF44"/>
  <c r="AB44"/>
  <c r="X44"/>
  <c r="T44"/>
  <c r="P44"/>
  <c r="L44"/>
  <c r="H44"/>
  <c r="D44"/>
  <c r="AF43"/>
  <c r="AB43"/>
  <c r="X43"/>
  <c r="T43"/>
  <c r="P43"/>
  <c r="L43"/>
  <c r="H43"/>
  <c r="D43"/>
  <c r="AF40"/>
  <c r="AF39"/>
  <c r="AF38"/>
  <c r="AF37"/>
  <c r="AF36"/>
  <c r="AF35"/>
  <c r="AF32"/>
  <c r="AF31"/>
  <c r="AF30"/>
  <c r="AF29"/>
  <c r="AF28"/>
  <c r="AF27"/>
  <c r="AF24"/>
  <c r="AF23"/>
  <c r="AF22"/>
  <c r="AF21"/>
  <c r="AF20"/>
  <c r="AF19"/>
  <c r="AF16"/>
  <c r="AF15"/>
  <c r="AF14"/>
  <c r="AF13"/>
  <c r="AF12"/>
  <c r="AF11"/>
  <c r="AF8"/>
  <c r="AF7"/>
  <c r="AF6"/>
  <c r="AF5"/>
  <c r="AF4"/>
  <c r="AF3"/>
  <c r="AB40"/>
  <c r="AB39"/>
  <c r="AB38"/>
  <c r="AB37"/>
  <c r="AB36"/>
  <c r="AB35"/>
  <c r="AB32"/>
  <c r="AB31"/>
  <c r="AB30"/>
  <c r="AB29"/>
  <c r="AB28"/>
  <c r="AB27"/>
  <c r="AB24"/>
  <c r="AB23"/>
  <c r="AB22"/>
  <c r="AB21"/>
  <c r="AB20"/>
  <c r="AB19"/>
  <c r="AB16"/>
  <c r="AB15"/>
  <c r="AB14"/>
  <c r="AB13"/>
  <c r="AB12"/>
  <c r="AB11"/>
  <c r="AB8"/>
  <c r="AB7"/>
  <c r="AB6"/>
  <c r="AB5"/>
  <c r="AB4"/>
  <c r="AB3"/>
  <c r="X40"/>
  <c r="X39"/>
  <c r="X38"/>
  <c r="X37"/>
  <c r="X36"/>
  <c r="X35"/>
  <c r="X32"/>
  <c r="X31"/>
  <c r="X30"/>
  <c r="X29"/>
  <c r="X28"/>
  <c r="X27"/>
  <c r="X24"/>
  <c r="X23"/>
  <c r="X22"/>
  <c r="X21"/>
  <c r="X20"/>
  <c r="X19"/>
  <c r="X16"/>
  <c r="X15"/>
  <c r="X14"/>
  <c r="X13"/>
  <c r="X12"/>
  <c r="X11"/>
  <c r="X8"/>
  <c r="X7"/>
  <c r="X6"/>
  <c r="X5"/>
  <c r="X4"/>
  <c r="X3"/>
  <c r="T40"/>
  <c r="T39"/>
  <c r="T38"/>
  <c r="T37"/>
  <c r="T36"/>
  <c r="T35"/>
  <c r="T32"/>
  <c r="T31"/>
  <c r="T30"/>
  <c r="T29"/>
  <c r="T28"/>
  <c r="T27"/>
  <c r="T24"/>
  <c r="T23"/>
  <c r="T22"/>
  <c r="T21"/>
  <c r="T20"/>
  <c r="T19"/>
  <c r="T16"/>
  <c r="T15"/>
  <c r="T14"/>
  <c r="T13"/>
  <c r="T12"/>
  <c r="T11"/>
  <c r="T8"/>
  <c r="T7"/>
  <c r="T6"/>
  <c r="T5"/>
  <c r="T4"/>
  <c r="T3"/>
  <c r="P40"/>
  <c r="P39"/>
  <c r="P38"/>
  <c r="P37"/>
  <c r="P36"/>
  <c r="P35"/>
  <c r="P32"/>
  <c r="P31"/>
  <c r="P30"/>
  <c r="P29"/>
  <c r="P28"/>
  <c r="P27"/>
  <c r="P24"/>
  <c r="P23"/>
  <c r="P22"/>
  <c r="P21"/>
  <c r="P20"/>
  <c r="P19"/>
  <c r="P16"/>
  <c r="P15"/>
  <c r="P14"/>
  <c r="P13"/>
  <c r="P12"/>
  <c r="P11"/>
  <c r="P8"/>
  <c r="P7"/>
  <c r="P6"/>
  <c r="P5"/>
  <c r="P4"/>
  <c r="P3"/>
  <c r="L40"/>
  <c r="L39"/>
  <c r="L38"/>
  <c r="L37"/>
  <c r="L36"/>
  <c r="L35"/>
  <c r="L32"/>
  <c r="L31"/>
  <c r="L30"/>
  <c r="L29"/>
  <c r="L28"/>
  <c r="L27"/>
  <c r="L24"/>
  <c r="L23"/>
  <c r="L22"/>
  <c r="L21"/>
  <c r="L20"/>
  <c r="L19"/>
  <c r="L16"/>
  <c r="L15"/>
  <c r="L14"/>
  <c r="L13"/>
  <c r="L12"/>
  <c r="L11"/>
  <c r="L8"/>
  <c r="L7"/>
  <c r="L6"/>
  <c r="L5"/>
  <c r="L4"/>
  <c r="L3"/>
  <c r="H40"/>
  <c r="H39"/>
  <c r="H38"/>
  <c r="H37"/>
  <c r="H36"/>
  <c r="H35"/>
  <c r="H32"/>
  <c r="H31"/>
  <c r="H30"/>
  <c r="H29"/>
  <c r="H28"/>
  <c r="H27"/>
  <c r="H24"/>
  <c r="H23"/>
  <c r="H22"/>
  <c r="H21"/>
  <c r="H20"/>
  <c r="H19"/>
  <c r="H16"/>
  <c r="H15"/>
  <c r="H14"/>
  <c r="H13"/>
  <c r="H12"/>
  <c r="H11"/>
  <c r="H8"/>
  <c r="H7"/>
  <c r="H6"/>
  <c r="H5"/>
  <c r="H4"/>
  <c r="H3"/>
  <c r="D40"/>
  <c r="D39"/>
  <c r="D38"/>
  <c r="D37"/>
  <c r="D36"/>
  <c r="D35"/>
  <c r="D32"/>
  <c r="D31"/>
  <c r="D30"/>
  <c r="D29"/>
  <c r="D28"/>
  <c r="D27"/>
  <c r="D24"/>
  <c r="D23"/>
  <c r="D22"/>
  <c r="D21"/>
  <c r="D20"/>
  <c r="D19"/>
  <c r="D16"/>
  <c r="D15"/>
  <c r="D14"/>
  <c r="D13"/>
  <c r="D12"/>
  <c r="D11"/>
  <c r="D4"/>
  <c r="D5"/>
  <c r="D6"/>
  <c r="D7"/>
  <c r="D8"/>
  <c r="D3"/>
  <c r="D34" i="2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21"/>
  <c r="D24"/>
  <c r="D33"/>
  <c r="D32"/>
  <c r="D31"/>
  <c r="D30"/>
  <c r="D29"/>
  <c r="D28"/>
  <c r="D27"/>
  <c r="D26"/>
  <c r="D25"/>
  <c r="D23"/>
  <c r="D22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C66" i="1"/>
  <c r="D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</calcChain>
</file>

<file path=xl/comments1.xml><?xml version="1.0" encoding="utf-8"?>
<comments xmlns="http://schemas.openxmlformats.org/spreadsheetml/2006/main">
  <authors>
    <author>Arne Wolters</author>
  </authors>
  <commentList>
    <comment ref="B1" authorId="0">
      <text>
        <r>
          <rPr>
            <b/>
            <sz val="8"/>
            <color indexed="81"/>
            <rFont val="Tahoma"/>
            <charset val="1"/>
          </rPr>
          <t>Arne Wolters:</t>
        </r>
        <r>
          <rPr>
            <sz val="8"/>
            <color indexed="81"/>
            <rFont val="Tahoma"/>
            <charset val="1"/>
          </rPr>
          <t xml:space="preserve">
Population count by COUNTYNO, where WERABOUT==1 for noncommunal persons</t>
        </r>
      </text>
    </comment>
    <comment ref="C1" authorId="0">
      <text>
        <r>
          <rPr>
            <b/>
            <sz val="8"/>
            <color indexed="81"/>
            <rFont val="Tahoma"/>
            <charset val="1"/>
          </rPr>
          <t>Arne Wolters:</t>
        </r>
        <r>
          <rPr>
            <sz val="8"/>
            <color indexed="81"/>
            <rFont val="Tahoma"/>
            <charset val="1"/>
          </rPr>
          <t xml:space="preserve">
Key statistics for local authorities. Table 1: Population present on census night. </t>
        </r>
      </text>
    </comment>
  </commentList>
</comments>
</file>

<file path=xl/comments2.xml><?xml version="1.0" encoding="utf-8"?>
<comments xmlns="http://schemas.openxmlformats.org/spreadsheetml/2006/main">
  <authors>
    <author>Arne Wolters</author>
  </authors>
  <commentList>
    <comment ref="B1" authorId="0">
      <text>
        <r>
          <rPr>
            <b/>
            <sz val="8"/>
            <color indexed="81"/>
            <rFont val="Tahoma"/>
            <charset val="1"/>
          </rPr>
          <t>Arne Wolters:</t>
        </r>
        <r>
          <rPr>
            <sz val="8"/>
            <color indexed="81"/>
            <rFont val="Tahoma"/>
            <charset val="1"/>
          </rPr>
          <t xml:space="preserve">
Population count by CDCODE, where WERABOUT==1 for noncommunal persons</t>
        </r>
      </text>
    </comment>
    <comment ref="C1" authorId="0">
      <text>
        <r>
          <rPr>
            <b/>
            <sz val="8"/>
            <color indexed="81"/>
            <rFont val="Tahoma"/>
            <charset val="1"/>
          </rPr>
          <t>Arne Wolters:</t>
        </r>
        <r>
          <rPr>
            <sz val="8"/>
            <color indexed="81"/>
            <rFont val="Tahoma"/>
            <charset val="1"/>
          </rPr>
          <t xml:space="preserve">
Key statistics for local authorities. Table 1: Population present on census night. </t>
        </r>
      </text>
    </comment>
  </commentList>
</comments>
</file>

<file path=xl/sharedStrings.xml><?xml version="1.0" encoding="utf-8"?>
<sst xmlns="http://schemas.openxmlformats.org/spreadsheetml/2006/main" count="561" uniqueCount="219">
  <si>
    <t xml:space="preserve"> Greater London (Inner London)</t>
  </si>
  <si>
    <t xml:space="preserve"> Greater London (Outer London)</t>
  </si>
  <si>
    <t xml:space="preserve"> Greater Manchester</t>
  </si>
  <si>
    <t xml:space="preserve"> Merseyside</t>
  </si>
  <si>
    <t xml:space="preserve"> South Yorkshire</t>
  </si>
  <si>
    <t xml:space="preserve"> Tyne and Wear</t>
  </si>
  <si>
    <t xml:space="preserve"> West Midlands</t>
  </si>
  <si>
    <t xml:space="preserve"> West Yorkshire</t>
  </si>
  <si>
    <t xml:space="preserve"> Avon</t>
  </si>
  <si>
    <t xml:space="preserve"> Bedfordshire</t>
  </si>
  <si>
    <t xml:space="preserve"> Berkshire</t>
  </si>
  <si>
    <t xml:space="preserve"> Buckinghamshire</t>
  </si>
  <si>
    <t xml:space="preserve"> Cambridgeshire</t>
  </si>
  <si>
    <t xml:space="preserve"> Chesire</t>
  </si>
  <si>
    <t xml:space="preserve"> Cleveland</t>
  </si>
  <si>
    <t xml:space="preserve"> Cornwall and Isles of Scilly</t>
  </si>
  <si>
    <t xml:space="preserve"> Cumbria</t>
  </si>
  <si>
    <t xml:space="preserve"> Derbyshire</t>
  </si>
  <si>
    <t xml:space="preserve"> Devon</t>
  </si>
  <si>
    <t xml:space="preserve"> Dorset</t>
  </si>
  <si>
    <t xml:space="preserve"> Durham</t>
  </si>
  <si>
    <t xml:space="preserve"> East Sussex</t>
  </si>
  <si>
    <t xml:space="preserve"> Essex</t>
  </si>
  <si>
    <t xml:space="preserve"> Gloucestershire</t>
  </si>
  <si>
    <t xml:space="preserve"> Hampshire</t>
  </si>
  <si>
    <t xml:space="preserve"> Herford and Worcester</t>
  </si>
  <si>
    <t xml:space="preserve"> Hertfordshire</t>
  </si>
  <si>
    <t xml:space="preserve"> Humberside</t>
  </si>
  <si>
    <t xml:space="preserve"> Isle of Wight</t>
  </si>
  <si>
    <t xml:space="preserve"> Kent</t>
  </si>
  <si>
    <t xml:space="preserve"> Lancashire</t>
  </si>
  <si>
    <t xml:space="preserve"> Leicestershire</t>
  </si>
  <si>
    <t xml:space="preserve"> Lincolnshire</t>
  </si>
  <si>
    <t xml:space="preserve"> Norfolk</t>
  </si>
  <si>
    <t xml:space="preserve"> Northamptonshire</t>
  </si>
  <si>
    <t xml:space="preserve"> Northumberland</t>
  </si>
  <si>
    <t xml:space="preserve"> North Yorkshire</t>
  </si>
  <si>
    <t xml:space="preserve"> Nottinghamshire</t>
  </si>
  <si>
    <t xml:space="preserve"> Oxfordshire</t>
  </si>
  <si>
    <t xml:space="preserve"> Shropshire</t>
  </si>
  <si>
    <t xml:space="preserve"> Somerset</t>
  </si>
  <si>
    <t xml:space="preserve"> Staffordshire</t>
  </si>
  <si>
    <t xml:space="preserve"> Suffolk</t>
  </si>
  <si>
    <t xml:space="preserve"> Surrey</t>
  </si>
  <si>
    <t xml:space="preserve"> Warwickshire</t>
  </si>
  <si>
    <t xml:space="preserve"> West Sussex</t>
  </si>
  <si>
    <t xml:space="preserve"> Wiltshire</t>
  </si>
  <si>
    <t xml:space="preserve"> Clwyd</t>
  </si>
  <si>
    <t xml:space="preserve"> Dyfed</t>
  </si>
  <si>
    <t xml:space="preserve"> Gwent</t>
  </si>
  <si>
    <t xml:space="preserve"> Gwynedd</t>
  </si>
  <si>
    <t xml:space="preserve"> Mid Glamorgan</t>
  </si>
  <si>
    <t xml:space="preserve"> Powys</t>
  </si>
  <si>
    <t xml:space="preserve"> South Glamorgan</t>
  </si>
  <si>
    <t xml:space="preserve"> West Glamorgan</t>
  </si>
  <si>
    <t xml:space="preserve"> Borders</t>
  </si>
  <si>
    <t xml:space="preserve"> Central</t>
  </si>
  <si>
    <t xml:space="preserve"> Dumfries and Galloway</t>
  </si>
  <si>
    <t xml:space="preserve"> Fife</t>
  </si>
  <si>
    <t xml:space="preserve"> Grampian</t>
  </si>
  <si>
    <t xml:space="preserve"> Highland</t>
  </si>
  <si>
    <t xml:space="preserve"> Lothian</t>
  </si>
  <si>
    <t xml:space="preserve"> Strathclyde</t>
  </si>
  <si>
    <t xml:space="preserve"> Tayside</t>
  </si>
  <si>
    <t xml:space="preserve"> Islands areas</t>
  </si>
  <si>
    <t xml:space="preserve"> .</t>
  </si>
  <si>
    <t>County</t>
  </si>
  <si>
    <t>DMF2</t>
  </si>
  <si>
    <t>Published</t>
  </si>
  <si>
    <t>Difference</t>
  </si>
  <si>
    <t>CD</t>
  </si>
  <si>
    <t>Barking and Dagenham"</t>
  </si>
  <si>
    <t>Barnet"</t>
  </si>
  <si>
    <t>Bexley"</t>
  </si>
  <si>
    <t>Brent"</t>
  </si>
  <si>
    <t>Bromley"</t>
  </si>
  <si>
    <t>Croydon"</t>
  </si>
  <si>
    <t>Ealing"</t>
  </si>
  <si>
    <t>Enfield"</t>
  </si>
  <si>
    <t>Greenwich"</t>
  </si>
  <si>
    <t>Harrow"</t>
  </si>
  <si>
    <t>Havering"</t>
  </si>
  <si>
    <t>Hillingdon"</t>
  </si>
  <si>
    <t>Hounslow"</t>
  </si>
  <si>
    <t>Kingston upon Thames"</t>
  </si>
  <si>
    <t>Merton"</t>
  </si>
  <si>
    <t>Redbridge"</t>
  </si>
  <si>
    <t>Richmond upon Thames"</t>
  </si>
  <si>
    <t>Sutton"</t>
  </si>
  <si>
    <t>Waltham Forest"</t>
  </si>
  <si>
    <t>Medina</t>
  </si>
  <si>
    <t>South Wight</t>
  </si>
  <si>
    <t>Blaby"</t>
  </si>
  <si>
    <t>Charnwood"</t>
  </si>
  <si>
    <t>Harborough"</t>
  </si>
  <si>
    <t>Hinckley and Bosworth"</t>
  </si>
  <si>
    <t>Leicester"</t>
  </si>
  <si>
    <t>Melton"</t>
  </si>
  <si>
    <t>North West Leicestershire"</t>
  </si>
  <si>
    <t>Oadby and Wigston"</t>
  </si>
  <si>
    <t>Rutland"</t>
  </si>
  <si>
    <t>GREAT BRITAIN</t>
  </si>
  <si>
    <t>0-4</t>
  </si>
  <si>
    <t>5-15</t>
  </si>
  <si>
    <t>16-24</t>
  </si>
  <si>
    <t>25-44</t>
  </si>
  <si>
    <t>45-Pension</t>
  </si>
  <si>
    <t>&gt; Pension age</t>
  </si>
  <si>
    <t>Inner London</t>
  </si>
  <si>
    <t>Outer London</t>
  </si>
  <si>
    <t>Bedfordshire</t>
  </si>
  <si>
    <t>Berkshire</t>
  </si>
  <si>
    <t>Buckinghamshire</t>
  </si>
  <si>
    <t>Greater Manchester</t>
  </si>
  <si>
    <t>Merseyside</t>
  </si>
  <si>
    <t>South Yorkshire</t>
  </si>
  <si>
    <t>Tyne and Wear</t>
  </si>
  <si>
    <t>West Midlands</t>
  </si>
  <si>
    <t>West Yorkshire</t>
  </si>
  <si>
    <t>Avon</t>
  </si>
  <si>
    <t>Cambridgeshire</t>
  </si>
  <si>
    <t>Chesire</t>
  </si>
  <si>
    <t>Cleveland</t>
  </si>
  <si>
    <t>Cornwall and Scilly</t>
  </si>
  <si>
    <t>Cumbria</t>
  </si>
  <si>
    <t>Derbyshire</t>
  </si>
  <si>
    <t>Devon</t>
  </si>
  <si>
    <t>Dorset</t>
  </si>
  <si>
    <t>Durham</t>
  </si>
  <si>
    <t>East Sussex</t>
  </si>
  <si>
    <t>Essex</t>
  </si>
  <si>
    <t>Glouccestershire</t>
  </si>
  <si>
    <t>Hampshire</t>
  </si>
  <si>
    <t>Herford and Worcester</t>
  </si>
  <si>
    <t>Hertfordshire</t>
  </si>
  <si>
    <t>Humberside</t>
  </si>
  <si>
    <t>Isle of Wight</t>
  </si>
  <si>
    <t>Kent</t>
  </si>
  <si>
    <t>Lancashire</t>
  </si>
  <si>
    <t>:eicestershire</t>
  </si>
  <si>
    <t>Lincolnshire</t>
  </si>
  <si>
    <t>Norfolk</t>
  </si>
  <si>
    <t>Northamptonshire</t>
  </si>
  <si>
    <t>Northumberland</t>
  </si>
  <si>
    <t>North Yorkshire</t>
  </si>
  <si>
    <t>Nottinghamshire</t>
  </si>
  <si>
    <t>Oxfordshire</t>
  </si>
  <si>
    <t>Shropshire</t>
  </si>
  <si>
    <t>Somerset</t>
  </si>
  <si>
    <t>Staffordshire</t>
  </si>
  <si>
    <t>Suffolk</t>
  </si>
  <si>
    <t>Surrey</t>
  </si>
  <si>
    <t>Warwickshire</t>
  </si>
  <si>
    <t>West Sussex</t>
  </si>
  <si>
    <t>Wiltshire</t>
  </si>
  <si>
    <t>Clwyd</t>
  </si>
  <si>
    <t>Dyfed</t>
  </si>
  <si>
    <t>Gwent</t>
  </si>
  <si>
    <t>Gwynedd</t>
  </si>
  <si>
    <t>Mid Glamorgan</t>
  </si>
  <si>
    <t>Powys</t>
  </si>
  <si>
    <t>South Glamorgan</t>
  </si>
  <si>
    <t>West Glamorgan</t>
  </si>
  <si>
    <t>Borders</t>
  </si>
  <si>
    <t>Central</t>
  </si>
  <si>
    <t>Dumfries and Galloway</t>
  </si>
  <si>
    <t>Fife</t>
  </si>
  <si>
    <t>Grampian</t>
  </si>
  <si>
    <t>Highland</t>
  </si>
  <si>
    <t>Lothian</t>
  </si>
  <si>
    <t>Strathclyde</t>
  </si>
  <si>
    <t>Tayside</t>
  </si>
  <si>
    <t>Islands areas</t>
  </si>
  <si>
    <t>.</t>
  </si>
  <si>
    <t>Region</t>
  </si>
  <si>
    <t>Male</t>
  </si>
  <si>
    <t>Female</t>
  </si>
  <si>
    <t>Greater London city centre</t>
  </si>
  <si>
    <t>Greater Manchester city centre</t>
  </si>
  <si>
    <t>Merseyside city centre</t>
  </si>
  <si>
    <t>South Yorkshire city centre</t>
  </si>
  <si>
    <t>Tyne and Wear city centre</t>
  </si>
  <si>
    <t>West Midlands city centre</t>
  </si>
  <si>
    <t>West Yorkshire city centre</t>
  </si>
  <si>
    <t>Clydeside city centre</t>
  </si>
  <si>
    <t>North</t>
  </si>
  <si>
    <t>Yorkshire &amp; Humberside</t>
  </si>
  <si>
    <t>East Midlands</t>
  </si>
  <si>
    <t>East Anglia</t>
  </si>
  <si>
    <t>South East</t>
  </si>
  <si>
    <t>South West</t>
  </si>
  <si>
    <t>North West</t>
  </si>
  <si>
    <t>Wales</t>
  </si>
  <si>
    <t>Scotland</t>
  </si>
  <si>
    <t>Total</t>
  </si>
  <si>
    <t>DMF2 (tab countyno in DMF1hhld)</t>
  </si>
  <si>
    <t>Cheshire</t>
  </si>
  <si>
    <t xml:space="preserve"> Cheshire</t>
  </si>
  <si>
    <t>EEHCM-81-DMF2: Geography Codes</t>
  </si>
  <si>
    <t xml:space="preserve">Description: </t>
  </si>
  <si>
    <t>1981 Census 10%</t>
  </si>
  <si>
    <t>This file is applicable to all 1981 Census Microdata files produced by the EEHCM project</t>
  </si>
  <si>
    <t>Census Microdata Research Files</t>
  </si>
  <si>
    <t>Enhancing and Enriching Historic Census Microdata Project</t>
  </si>
  <si>
    <t>EXTERNAL</t>
  </si>
  <si>
    <t>UK DATA ARCHIVE</t>
  </si>
  <si>
    <t>9 MARCH 2017</t>
  </si>
  <si>
    <t>UNIVERSITY OF ESSEX</t>
  </si>
  <si>
    <t>Version 1.0</t>
  </si>
  <si>
    <t>WIVENHOE PARK</t>
  </si>
  <si>
    <t>COLCHESTER</t>
  </si>
  <si>
    <r>
      <rPr>
        <b/>
        <sz val="11"/>
        <color indexed="30"/>
        <rFont val="Calibri"/>
        <family val="2"/>
      </rPr>
      <t>T</t>
    </r>
    <r>
      <rPr>
        <sz val="11"/>
        <color theme="1"/>
        <rFont val="Calibri"/>
        <family val="2"/>
        <scheme val="minor"/>
      </rPr>
      <t xml:space="preserve"> +44 (0)1206 872001</t>
    </r>
  </si>
  <si>
    <t>ESSEX, CO4 3SQ</t>
  </si>
  <si>
    <r>
      <rPr>
        <b/>
        <sz val="11"/>
        <color indexed="30"/>
        <rFont val="Calibri"/>
        <family val="2"/>
      </rPr>
      <t>E</t>
    </r>
    <r>
      <rPr>
        <sz val="11"/>
        <color theme="1"/>
        <rFont val="Calibri"/>
        <family val="2"/>
        <scheme val="minor"/>
      </rPr>
      <t xml:space="preserve"> info@data-archive.ac.uk</t>
    </r>
  </si>
  <si>
    <t>www.data-archive.ac.uk</t>
  </si>
  <si>
    <t>Funded by ESRC</t>
  </si>
  <si>
    <t>Grant Ref.: ES/K005731/1</t>
  </si>
  <si>
    <t>General information about quality and sample design can be found in the user guide</t>
  </si>
  <si>
    <t xml:space="preserve">Basic Benchmarking 1981 10% sample digital file (DMF2) 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</si>
</sst>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"/>
  </numFmts>
  <fonts count="1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1"/>
      <color indexed="30"/>
      <name val="Calibri"/>
      <family val="2"/>
    </font>
    <font>
      <u/>
      <sz val="11"/>
      <color theme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70C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rgb="FF0070C0"/>
      </left>
      <right/>
      <top style="thick">
        <color rgb="FF0070C0"/>
      </top>
      <bottom/>
      <diagonal/>
    </border>
    <border>
      <left style="thick">
        <color rgb="FF0070C0"/>
      </left>
      <right/>
      <top/>
      <bottom/>
      <diagonal/>
    </border>
    <border>
      <left style="thick">
        <color rgb="FF0070C0"/>
      </left>
      <right/>
      <top/>
      <bottom style="thick">
        <color rgb="FF0070C0"/>
      </bottom>
      <diagonal/>
    </border>
    <border>
      <left/>
      <right/>
      <top/>
      <bottom style="medium">
        <color rgb="FF0070C0"/>
      </bottom>
      <diagonal/>
    </border>
    <border>
      <left style="thick">
        <color rgb="FF0070C0"/>
      </left>
      <right style="thick">
        <color rgb="FF0070C0"/>
      </right>
      <top style="thick">
        <color rgb="FF0070C0"/>
      </top>
      <bottom/>
      <diagonal/>
    </border>
    <border>
      <left style="thick">
        <color rgb="FF0070C0"/>
      </left>
      <right style="thick">
        <color rgb="FF0070C0"/>
      </right>
      <top/>
      <bottom/>
      <diagonal/>
    </border>
    <border>
      <left style="thick">
        <color rgb="FF0070C0"/>
      </left>
      <right style="thick">
        <color rgb="FF0070C0"/>
      </right>
      <top/>
      <bottom style="thick">
        <color rgb="FF0070C0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1" fillId="2" borderId="0" xfId="0" applyFont="1" applyFill="1"/>
    <xf numFmtId="164" fontId="0" fillId="0" borderId="0" xfId="0" applyNumberFormat="1"/>
    <xf numFmtId="0" fontId="5" fillId="0" borderId="0" xfId="0" applyFont="1" applyFill="1"/>
    <xf numFmtId="0" fontId="5" fillId="0" borderId="0" xfId="0" applyFont="1" applyFill="1" applyAlignment="1"/>
    <xf numFmtId="0" fontId="5" fillId="0" borderId="1" xfId="0" applyFont="1" applyFill="1" applyBorder="1"/>
    <xf numFmtId="0" fontId="5" fillId="0" borderId="1" xfId="0" quotePrefix="1" applyFont="1" applyFill="1" applyBorder="1"/>
    <xf numFmtId="0" fontId="0" fillId="0" borderId="1" xfId="0" applyBorder="1"/>
    <xf numFmtId="165" fontId="5" fillId="0" borderId="2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3" borderId="1" xfId="0" applyFont="1" applyFill="1" applyBorder="1" applyAlignment="1"/>
    <xf numFmtId="0" fontId="1" fillId="3" borderId="0" xfId="0" applyFont="1" applyFill="1" applyAlignment="1">
      <alignment horizontal="center"/>
    </xf>
    <xf numFmtId="0" fontId="2" fillId="3" borderId="0" xfId="0" applyFont="1" applyFill="1" applyAlignment="1"/>
    <xf numFmtId="0" fontId="1" fillId="3" borderId="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textRotation="180"/>
    </xf>
    <xf numFmtId="0" fontId="6" fillId="2" borderId="2" xfId="0" applyFont="1" applyFill="1" applyBorder="1" applyAlignment="1">
      <alignment horizontal="center" textRotation="180"/>
    </xf>
    <xf numFmtId="17" fontId="6" fillId="2" borderId="0" xfId="0" applyNumberFormat="1" applyFont="1" applyFill="1" applyBorder="1" applyAlignment="1">
      <alignment horizontal="center" textRotation="180"/>
    </xf>
    <xf numFmtId="0" fontId="6" fillId="2" borderId="1" xfId="0" applyFont="1" applyFill="1" applyBorder="1" applyAlignment="1">
      <alignment horizontal="center" textRotation="180"/>
    </xf>
    <xf numFmtId="0" fontId="7" fillId="2" borderId="0" xfId="0" applyFont="1" applyFill="1" applyAlignment="1">
      <alignment textRotation="180"/>
    </xf>
    <xf numFmtId="0" fontId="8" fillId="0" borderId="0" xfId="0" applyFont="1" applyFill="1" applyAlignment="1">
      <alignment textRotation="180"/>
    </xf>
    <xf numFmtId="0" fontId="0" fillId="0" borderId="0" xfId="0" applyBorder="1"/>
    <xf numFmtId="0" fontId="5" fillId="0" borderId="0" xfId="0" applyFont="1" applyFill="1" applyBorder="1"/>
    <xf numFmtId="0" fontId="1" fillId="3" borderId="0" xfId="0" applyFont="1" applyFill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3" xfId="0" applyNumberFormat="1" applyBorder="1"/>
    <xf numFmtId="3" fontId="0" fillId="0" borderId="0" xfId="0" applyNumberFormat="1"/>
    <xf numFmtId="3" fontId="0" fillId="0" borderId="2" xfId="0" applyNumberFormat="1" applyBorder="1"/>
    <xf numFmtId="3" fontId="0" fillId="0" borderId="1" xfId="0" applyNumberFormat="1" applyBorder="1"/>
    <xf numFmtId="0" fontId="1" fillId="2" borderId="0" xfId="0" applyFont="1" applyFill="1" applyAlignment="1">
      <alignment wrapText="1"/>
    </xf>
    <xf numFmtId="0" fontId="1" fillId="3" borderId="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9" fillId="0" borderId="6" xfId="0" applyFont="1" applyBorder="1"/>
    <xf numFmtId="0" fontId="0" fillId="4" borderId="0" xfId="0" applyFill="1"/>
    <xf numFmtId="0" fontId="0" fillId="0" borderId="7" xfId="0" applyBorder="1"/>
    <xf numFmtId="0" fontId="0" fillId="0" borderId="8" xfId="0" applyBorder="1"/>
    <xf numFmtId="0" fontId="10" fillId="0" borderId="0" xfId="0" applyFont="1"/>
    <xf numFmtId="0" fontId="0" fillId="0" borderId="9" xfId="0" applyFill="1" applyBorder="1"/>
    <xf numFmtId="0" fontId="0" fillId="0" borderId="9" xfId="0" applyBorder="1"/>
    <xf numFmtId="0" fontId="9" fillId="0" borderId="0" xfId="0" applyFont="1"/>
    <xf numFmtId="49" fontId="0" fillId="0" borderId="0" xfId="0" applyNumberFormat="1"/>
    <xf numFmtId="0" fontId="12" fillId="0" borderId="0" xfId="1" applyAlignment="1" applyProtection="1"/>
    <xf numFmtId="0" fontId="0" fillId="0" borderId="10" xfId="0" applyBorder="1"/>
    <xf numFmtId="0" fontId="0" fillId="0" borderId="11" xfId="0" applyBorder="1"/>
    <xf numFmtId="0" fontId="0" fillId="0" borderId="12" xfId="0" applyBorder="1"/>
  </cellXfs>
  <cellStyles count="2">
    <cellStyle name="Hyperlink" xfId="1" builtinId="8"/>
    <cellStyle name="Normal" xfId="0" builtinId="0"/>
  </cellStyles>
  <dxfs count="32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351366</xdr:colOff>
      <xdr:row>19</xdr:row>
      <xdr:rowOff>76200</xdr:rowOff>
    </xdr:to>
    <xdr:sp macro="" textlink="">
      <xdr:nvSpPr>
        <xdr:cNvPr id="2" name="TextBox 1"/>
        <xdr:cNvSpPr txBox="1"/>
      </xdr:nvSpPr>
      <xdr:spPr>
        <a:xfrm>
          <a:off x="5543550" y="190500"/>
          <a:ext cx="2180166" cy="3505200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100" b="1"/>
            <a:t>Counties in original</a:t>
          </a:r>
          <a:r>
            <a:rPr lang="en-GB" sz="1100" b="1" baseline="0"/>
            <a:t> 10% digital file compared with: </a:t>
          </a:r>
          <a:endParaRPr lang="en-GB" sz="1100" b="1"/>
        </a:p>
        <a:p>
          <a:endParaRPr lang="en-GB" sz="1100" b="1"/>
        </a:p>
        <a:p>
          <a:r>
            <a:rPr lang="en-GB" sz="1100" b="1"/>
            <a:t>Census 1981</a:t>
          </a:r>
        </a:p>
        <a:p>
          <a:r>
            <a:rPr lang="en-GB" sz="1100" b="1"/>
            <a:t>Great Britain</a:t>
          </a:r>
        </a:p>
        <a:p>
          <a:endParaRPr lang="en-GB" sz="1100" b="1"/>
        </a:p>
        <a:p>
          <a:r>
            <a:rPr lang="en-GB" sz="1100" b="1"/>
            <a:t>KEY</a:t>
          </a:r>
          <a:r>
            <a:rPr lang="en-GB" sz="1100" b="1" baseline="0"/>
            <a:t> STATISTICS FOR LOCAL AUTHORITIES</a:t>
          </a:r>
        </a:p>
        <a:p>
          <a:endParaRPr lang="en-GB" sz="1100" b="1" baseline="0"/>
        </a:p>
        <a:p>
          <a:r>
            <a:rPr lang="en-GB" sz="1100" b="1" baseline="0"/>
            <a:t>TABLE 1: Population present on census night</a:t>
          </a:r>
        </a:p>
        <a:p>
          <a:endParaRPr lang="en-GB" sz="1100" b="1" baseline="0"/>
        </a:p>
        <a:p>
          <a:r>
            <a:rPr lang="en-GB" sz="1100" b="1" baseline="0"/>
            <a:t>Columns: Population present (1981)</a:t>
          </a:r>
        </a:p>
        <a:p>
          <a:r>
            <a:rPr lang="en-GB" sz="1100" b="1" baseline="0"/>
            <a:t/>
          </a:r>
          <a:br>
            <a:rPr lang="en-GB" sz="1100" b="1" baseline="0"/>
          </a:br>
          <a:r>
            <a:rPr lang="en-GB" sz="1100" b="1" baseline="0"/>
            <a:t>Derived: NA</a:t>
          </a:r>
        </a:p>
        <a:p>
          <a:endParaRPr lang="en-GB" sz="1100" b="1" baseline="0"/>
        </a:p>
        <a:p>
          <a:endParaRPr lang="en-GB" sz="1100" b="1" baseline="0"/>
        </a:p>
        <a:p>
          <a:endParaRPr lang="en-GB" sz="1100" b="1" baseline="0"/>
        </a:p>
        <a:p>
          <a:endParaRPr lang="en-GB" sz="11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8</xdr:col>
      <xdr:colOff>351366</xdr:colOff>
      <xdr:row>20</xdr:row>
      <xdr:rowOff>76200</xdr:rowOff>
    </xdr:to>
    <xdr:sp macro="" textlink="">
      <xdr:nvSpPr>
        <xdr:cNvPr id="2" name="TextBox 1"/>
        <xdr:cNvSpPr txBox="1"/>
      </xdr:nvSpPr>
      <xdr:spPr>
        <a:xfrm>
          <a:off x="5543550" y="381000"/>
          <a:ext cx="2180166" cy="3505200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100" b="1"/>
            <a:t>Select</a:t>
          </a:r>
          <a:r>
            <a:rPr lang="en-GB" sz="1100" b="1" baseline="0"/>
            <a:t> authorities in original 10% digital file compared with: </a:t>
          </a:r>
          <a:endParaRPr lang="en-GB" sz="1100" b="1"/>
        </a:p>
        <a:p>
          <a:endParaRPr lang="en-GB" sz="1100" b="1"/>
        </a:p>
        <a:p>
          <a:r>
            <a:rPr lang="en-GB" sz="1100" b="1"/>
            <a:t>Census 1981</a:t>
          </a:r>
        </a:p>
        <a:p>
          <a:r>
            <a:rPr lang="en-GB" sz="1100" b="1"/>
            <a:t>Great Britain</a:t>
          </a:r>
        </a:p>
        <a:p>
          <a:endParaRPr lang="en-GB" sz="1100" b="1"/>
        </a:p>
        <a:p>
          <a:r>
            <a:rPr lang="en-GB" sz="1100" b="1"/>
            <a:t>Comparing with </a:t>
          </a:r>
        </a:p>
        <a:p>
          <a:r>
            <a:rPr lang="en-GB" sz="1100" b="1"/>
            <a:t>KEY</a:t>
          </a:r>
          <a:r>
            <a:rPr lang="en-GB" sz="1100" b="1" baseline="0"/>
            <a:t> STATISTICS FOR LOCAL AUTHORITIES</a:t>
          </a:r>
        </a:p>
        <a:p>
          <a:endParaRPr lang="en-GB" sz="1100" b="1" baseline="0"/>
        </a:p>
        <a:p>
          <a:r>
            <a:rPr lang="en-GB" sz="1100" b="1" baseline="0"/>
            <a:t>TABLE 1: Population present on census night</a:t>
          </a:r>
        </a:p>
        <a:p>
          <a:endParaRPr lang="en-GB" sz="1100" b="1" baseline="0"/>
        </a:p>
        <a:p>
          <a:r>
            <a:rPr lang="en-GB" sz="1100" b="1" baseline="0"/>
            <a:t>Columns: Population present (1981)</a:t>
          </a:r>
        </a:p>
        <a:p>
          <a:r>
            <a:rPr lang="en-GB" sz="1100" b="1" baseline="0"/>
            <a:t/>
          </a:r>
          <a:br>
            <a:rPr lang="en-GB" sz="1100" b="1" baseline="0"/>
          </a:br>
          <a:r>
            <a:rPr lang="en-GB" sz="1100" b="1" baseline="0"/>
            <a:t>Derived: NA</a:t>
          </a:r>
        </a:p>
        <a:p>
          <a:endParaRPr lang="en-GB" sz="1100" b="1" baseline="0"/>
        </a:p>
        <a:p>
          <a:endParaRPr lang="en-GB" sz="1100" b="1" baseline="0"/>
        </a:p>
        <a:p>
          <a:endParaRPr lang="en-GB" sz="1100" b="1" baseline="0"/>
        </a:p>
        <a:p>
          <a:endParaRPr lang="en-GB" sz="11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2</xdr:row>
      <xdr:rowOff>0</xdr:rowOff>
    </xdr:from>
    <xdr:to>
      <xdr:col>39</xdr:col>
      <xdr:colOff>28637</xdr:colOff>
      <xdr:row>20</xdr:row>
      <xdr:rowOff>76200</xdr:rowOff>
    </xdr:to>
    <xdr:sp macro="" textlink="">
      <xdr:nvSpPr>
        <xdr:cNvPr id="2" name="TextBox 1"/>
        <xdr:cNvSpPr txBox="1"/>
      </xdr:nvSpPr>
      <xdr:spPr>
        <a:xfrm>
          <a:off x="13458265" y="784412"/>
          <a:ext cx="2180166" cy="3505200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100" b="1"/>
            <a:t>Counties</a:t>
          </a:r>
          <a:r>
            <a:rPr lang="en-GB" sz="1100" b="1" baseline="0"/>
            <a:t> in original digital file compared with: </a:t>
          </a:r>
        </a:p>
        <a:p>
          <a:endParaRPr lang="en-GB" sz="1100" b="1"/>
        </a:p>
        <a:p>
          <a:r>
            <a:rPr lang="en-GB" sz="1100" b="1"/>
            <a:t>Census 1981</a:t>
          </a:r>
        </a:p>
        <a:p>
          <a:r>
            <a:rPr lang="en-GB" sz="1100" b="1"/>
            <a:t>Great Britain</a:t>
          </a:r>
        </a:p>
        <a:p>
          <a:endParaRPr lang="en-GB" sz="1100" b="1"/>
        </a:p>
        <a:p>
          <a:r>
            <a:rPr lang="en-GB" sz="1100" b="1"/>
            <a:t>KEY</a:t>
          </a:r>
          <a:r>
            <a:rPr lang="en-GB" sz="1100" b="1" baseline="0"/>
            <a:t> STATISTICS FOR LOCAL AUTHORITIES</a:t>
          </a:r>
        </a:p>
        <a:p>
          <a:endParaRPr lang="en-GB" sz="1100" b="1" baseline="0"/>
        </a:p>
        <a:p>
          <a:r>
            <a:rPr lang="en-GB" sz="1100" b="1" baseline="0"/>
            <a:t>TABLE 3: Age structure</a:t>
          </a:r>
        </a:p>
        <a:p>
          <a:endParaRPr lang="en-GB" sz="1100" b="1" baseline="0"/>
        </a:p>
        <a:p>
          <a:r>
            <a:rPr lang="en-GB" sz="1100" b="1" baseline="0"/>
            <a:t>Columns: Percentage of population aged- (0-4, 5-15, 16-24, 45-Pension)</a:t>
          </a:r>
        </a:p>
        <a:p>
          <a:r>
            <a:rPr lang="en-GB" sz="1100" b="1" baseline="0"/>
            <a:t/>
          </a:r>
          <a:br>
            <a:rPr lang="en-GB" sz="1100" b="1" baseline="0"/>
          </a:br>
          <a:r>
            <a:rPr lang="en-GB" sz="1100" b="1" baseline="0"/>
            <a:t>Derived: NA</a:t>
          </a:r>
        </a:p>
        <a:p>
          <a:endParaRPr lang="en-GB" sz="1100" b="1" baseline="0"/>
        </a:p>
        <a:p>
          <a:endParaRPr lang="en-GB" sz="1100" b="1" baseline="0"/>
        </a:p>
        <a:p>
          <a:endParaRPr lang="en-GB" sz="1100" b="1" baseline="0"/>
        </a:p>
        <a:p>
          <a:endParaRPr lang="en-GB" sz="11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2</xdr:row>
      <xdr:rowOff>0</xdr:rowOff>
    </xdr:from>
    <xdr:to>
      <xdr:col>39</xdr:col>
      <xdr:colOff>28637</xdr:colOff>
      <xdr:row>20</xdr:row>
      <xdr:rowOff>76200</xdr:rowOff>
    </xdr:to>
    <xdr:sp macro="" textlink="">
      <xdr:nvSpPr>
        <xdr:cNvPr id="2" name="TextBox 1"/>
        <xdr:cNvSpPr txBox="1"/>
      </xdr:nvSpPr>
      <xdr:spPr>
        <a:xfrm>
          <a:off x="13411200" y="752475"/>
          <a:ext cx="2200337" cy="3505200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100" b="1"/>
            <a:t>Original 10% compared with: </a:t>
          </a:r>
        </a:p>
        <a:p>
          <a:endParaRPr lang="en-GB" sz="1100" b="1"/>
        </a:p>
        <a:p>
          <a:r>
            <a:rPr lang="en-GB" sz="1100" b="1"/>
            <a:t>Census 1981</a:t>
          </a:r>
        </a:p>
        <a:p>
          <a:r>
            <a:rPr lang="en-GB" sz="1100" b="1"/>
            <a:t>Great Britain</a:t>
          </a:r>
        </a:p>
        <a:p>
          <a:endParaRPr lang="en-GB" sz="1100" b="1"/>
        </a:p>
        <a:p>
          <a:r>
            <a:rPr lang="en-GB" sz="1100" b="1"/>
            <a:t>KEY</a:t>
          </a:r>
          <a:r>
            <a:rPr lang="en-GB" sz="1100" b="1" baseline="0"/>
            <a:t> STATISTICS FOR LOCAL AUTHORITIES</a:t>
          </a:r>
        </a:p>
        <a:p>
          <a:endParaRPr lang="en-GB" sz="1100" b="1" baseline="0"/>
        </a:p>
        <a:p>
          <a:r>
            <a:rPr lang="en-GB" sz="1100" b="1" baseline="0"/>
            <a:t>TABLE 3: Age structure</a:t>
          </a:r>
        </a:p>
        <a:p>
          <a:endParaRPr lang="en-GB" sz="1100" b="1" baseline="0"/>
        </a:p>
        <a:p>
          <a:r>
            <a:rPr lang="en-GB" sz="1100" b="1" baseline="0"/>
            <a:t>Columns: Percentage of population aged- (0-4, 5-15, 16-24, 45-Pension)</a:t>
          </a:r>
        </a:p>
        <a:p>
          <a:r>
            <a:rPr lang="en-GB" sz="1100" b="1" baseline="0"/>
            <a:t/>
          </a:r>
          <a:br>
            <a:rPr lang="en-GB" sz="1100" b="1" baseline="0"/>
          </a:br>
          <a:r>
            <a:rPr lang="en-GB" sz="1100" b="1" baseline="0"/>
            <a:t>Derived: NA</a:t>
          </a:r>
        </a:p>
        <a:p>
          <a:endParaRPr lang="en-GB" sz="1100" b="1" baseline="0"/>
        </a:p>
        <a:p>
          <a:endParaRPr lang="en-GB" sz="1100" b="1" baseline="0"/>
        </a:p>
        <a:p>
          <a:endParaRPr lang="en-GB" sz="1100" b="1" baseline="0"/>
        </a:p>
        <a:p>
          <a:endParaRPr lang="en-GB" sz="1100" b="1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351366</xdr:colOff>
      <xdr:row>19</xdr:row>
      <xdr:rowOff>76200</xdr:rowOff>
    </xdr:to>
    <xdr:sp macro="" textlink="">
      <xdr:nvSpPr>
        <xdr:cNvPr id="2" name="TextBox 1"/>
        <xdr:cNvSpPr txBox="1"/>
      </xdr:nvSpPr>
      <xdr:spPr>
        <a:xfrm>
          <a:off x="5543550" y="190500"/>
          <a:ext cx="2180166" cy="3505200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100" b="1"/>
            <a:t>Original 10% digital file coverage compared with </a:t>
          </a:r>
        </a:p>
        <a:p>
          <a:r>
            <a:rPr lang="en-GB" sz="1100" b="1"/>
            <a:t>Census 1981</a:t>
          </a:r>
        </a:p>
        <a:p>
          <a:r>
            <a:rPr lang="en-GB" sz="1100" b="1"/>
            <a:t>Great Britain</a:t>
          </a:r>
        </a:p>
        <a:p>
          <a:endParaRPr lang="en-GB" sz="1100" b="1"/>
        </a:p>
        <a:p>
          <a:r>
            <a:rPr lang="en-GB" sz="1100" b="1"/>
            <a:t>COUNTY</a:t>
          </a:r>
          <a:r>
            <a:rPr lang="en-GB" sz="1100" b="1" baseline="0"/>
            <a:t> REPORTS</a:t>
          </a:r>
        </a:p>
        <a:p>
          <a:endParaRPr lang="en-GB" sz="1100" b="1" baseline="0"/>
        </a:p>
        <a:p>
          <a:r>
            <a:rPr lang="en-GB" sz="1100" b="1" baseline="0"/>
            <a:t>TABLE 22: Number of households </a:t>
          </a:r>
        </a:p>
        <a:p>
          <a:endParaRPr lang="en-GB" sz="1100" b="1" baseline="0"/>
        </a:p>
        <a:p>
          <a:r>
            <a:rPr lang="en-GB" sz="1100" b="1" baseline="0"/>
            <a:t>Columns:  Households with </a:t>
          </a:r>
          <a:r>
            <a:rPr lang="en-GB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population present</a:t>
          </a:r>
        </a:p>
        <a:p>
          <a:r>
            <a:rPr lang="en-GB" sz="1100" b="1" baseline="0"/>
            <a:t/>
          </a:r>
          <a:br>
            <a:rPr lang="en-GB" sz="1100" b="1" baseline="0"/>
          </a:br>
          <a:r>
            <a:rPr lang="en-GB" sz="1100" b="1" baseline="0"/>
            <a:t>Derived: NA</a:t>
          </a:r>
        </a:p>
        <a:p>
          <a:endParaRPr lang="en-GB" sz="1100" b="1" baseline="0"/>
        </a:p>
        <a:p>
          <a:endParaRPr lang="en-GB" sz="1100" b="1" baseline="0"/>
        </a:p>
        <a:p>
          <a:endParaRPr lang="en-GB" sz="1100" b="1" baseline="0"/>
        </a:p>
        <a:p>
          <a:endParaRPr lang="en-GB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data-archive.ac.uk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workbookViewId="0">
      <selection activeCell="K12" sqref="K12"/>
    </sheetView>
  </sheetViews>
  <sheetFormatPr defaultRowHeight="15"/>
  <cols>
    <col min="10" max="10" width="12.140625" bestFit="1" customWidth="1"/>
    <col min="11" max="11" width="97" customWidth="1"/>
  </cols>
  <sheetData>
    <row r="1" spans="1:11" ht="15.75" thickBot="1">
      <c r="A1" t="s">
        <v>198</v>
      </c>
    </row>
    <row r="2" spans="1:11" ht="15.75" thickTop="1">
      <c r="J2" s="47" t="s">
        <v>199</v>
      </c>
      <c r="K2" s="57"/>
    </row>
    <row r="3" spans="1:11">
      <c r="A3" s="48"/>
      <c r="B3" t="s">
        <v>200</v>
      </c>
      <c r="J3" s="49"/>
      <c r="K3" s="58" t="s">
        <v>201</v>
      </c>
    </row>
    <row r="4" spans="1:11">
      <c r="A4" s="48"/>
      <c r="B4" t="s">
        <v>202</v>
      </c>
      <c r="J4" s="49"/>
      <c r="K4" s="58"/>
    </row>
    <row r="5" spans="1:11" ht="15.75" thickBot="1">
      <c r="A5" s="48"/>
      <c r="J5" s="50"/>
      <c r="K5" s="59" t="s">
        <v>217</v>
      </c>
    </row>
    <row r="6" spans="1:11" ht="15.75" thickTop="1">
      <c r="A6" s="48"/>
    </row>
    <row r="7" spans="1:11">
      <c r="A7" s="48"/>
    </row>
    <row r="8" spans="1:11">
      <c r="A8" s="48"/>
    </row>
    <row r="9" spans="1:11" ht="23.25">
      <c r="A9" s="48"/>
      <c r="B9" s="51" t="s">
        <v>218</v>
      </c>
    </row>
    <row r="10" spans="1:11" ht="15.75" thickBot="1">
      <c r="A10" s="48"/>
      <c r="B10" s="52" t="s">
        <v>203</v>
      </c>
      <c r="C10" s="52"/>
      <c r="D10" s="52"/>
      <c r="E10" s="52"/>
      <c r="F10" s="52"/>
      <c r="G10" s="52"/>
      <c r="H10" s="52"/>
      <c r="I10" s="53"/>
    </row>
    <row r="14" spans="1:11">
      <c r="A14" s="54" t="s">
        <v>204</v>
      </c>
      <c r="G14" s="54" t="s">
        <v>205</v>
      </c>
    </row>
    <row r="15" spans="1:11">
      <c r="A15" s="55" t="s">
        <v>206</v>
      </c>
      <c r="G15" t="s">
        <v>207</v>
      </c>
    </row>
    <row r="16" spans="1:11">
      <c r="A16" t="s">
        <v>208</v>
      </c>
      <c r="B16" s="29"/>
      <c r="C16" s="29"/>
      <c r="G16" t="s">
        <v>209</v>
      </c>
    </row>
    <row r="17" spans="1:9">
      <c r="G17" t="s">
        <v>210</v>
      </c>
    </row>
    <row r="18" spans="1:9">
      <c r="A18" t="s">
        <v>211</v>
      </c>
      <c r="G18" t="s">
        <v>212</v>
      </c>
    </row>
    <row r="19" spans="1:9">
      <c r="A19" t="s">
        <v>213</v>
      </c>
    </row>
    <row r="20" spans="1:9">
      <c r="A20" s="56" t="s">
        <v>214</v>
      </c>
      <c r="G20" t="s">
        <v>215</v>
      </c>
    </row>
    <row r="21" spans="1:9">
      <c r="G21" t="s">
        <v>216</v>
      </c>
    </row>
    <row r="23" spans="1:9" ht="15.75" thickBot="1">
      <c r="A23" s="53"/>
      <c r="B23" s="53"/>
      <c r="C23" s="53"/>
      <c r="D23" s="53"/>
      <c r="E23" s="53"/>
      <c r="F23" s="53"/>
      <c r="G23" s="53"/>
      <c r="H23" s="53"/>
      <c r="I23" s="53"/>
    </row>
  </sheetData>
  <hyperlinks>
    <hyperlink ref="A20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0"/>
  <sheetViews>
    <sheetView zoomScaleNormal="100" workbookViewId="0">
      <selection activeCell="K15" sqref="K15"/>
    </sheetView>
  </sheetViews>
  <sheetFormatPr defaultRowHeight="15"/>
  <cols>
    <col min="1" max="1" width="29.85546875" bestFit="1" customWidth="1"/>
    <col min="2" max="3" width="14.7109375" customWidth="1"/>
    <col min="4" max="4" width="14.7109375" style="2" customWidth="1"/>
  </cols>
  <sheetData>
    <row r="1" spans="1:4">
      <c r="A1" s="1" t="s">
        <v>66</v>
      </c>
      <c r="B1" s="1" t="s">
        <v>67</v>
      </c>
      <c r="C1" s="1" t="s">
        <v>68</v>
      </c>
      <c r="D1" s="1" t="s">
        <v>69</v>
      </c>
    </row>
    <row r="2" spans="1:4">
      <c r="A2" t="s">
        <v>0</v>
      </c>
      <c r="B2" s="37">
        <v>249793</v>
      </c>
      <c r="C2">
        <v>2497978</v>
      </c>
      <c r="D2" s="2">
        <f>(B2-(C2/10))/(C2/10)</f>
        <v>-1.9215541529942851E-5</v>
      </c>
    </row>
    <row r="3" spans="1:4">
      <c r="A3" t="s">
        <v>1</v>
      </c>
      <c r="B3" s="37">
        <v>421505</v>
      </c>
      <c r="C3">
        <v>4215187</v>
      </c>
      <c r="D3" s="2">
        <f>(B3-(C3/10))/(C3/10)</f>
        <v>-3.2501523657222422E-5</v>
      </c>
    </row>
    <row r="4" spans="1:4">
      <c r="A4" t="s">
        <v>2</v>
      </c>
      <c r="B4" s="37">
        <v>259903</v>
      </c>
      <c r="C4">
        <v>2595753</v>
      </c>
      <c r="D4" s="2">
        <f t="shared" ref="D4:D66" si="0">(B4-(C4/10))/(C4/10)</f>
        <v>1.2624467736337458E-3</v>
      </c>
    </row>
    <row r="5" spans="1:4">
      <c r="A5" t="s">
        <v>3</v>
      </c>
      <c r="B5" s="37">
        <v>152071</v>
      </c>
      <c r="C5">
        <v>1511915</v>
      </c>
      <c r="D5" s="2">
        <f t="shared" si="0"/>
        <v>5.8171259627690713E-3</v>
      </c>
    </row>
    <row r="6" spans="1:4">
      <c r="A6" t="s">
        <v>4</v>
      </c>
      <c r="B6" s="37">
        <v>130651</v>
      </c>
      <c r="C6">
        <v>1303948</v>
      </c>
      <c r="D6" s="2">
        <f t="shared" si="0"/>
        <v>1.9648022773914075E-3</v>
      </c>
    </row>
    <row r="7" spans="1:4">
      <c r="A7" t="s">
        <v>5</v>
      </c>
      <c r="B7" s="37">
        <v>114321</v>
      </c>
      <c r="C7">
        <v>1142675</v>
      </c>
      <c r="D7" s="2">
        <f t="shared" si="0"/>
        <v>4.6819961931432821E-4</v>
      </c>
    </row>
    <row r="8" spans="1:4">
      <c r="A8" t="s">
        <v>6</v>
      </c>
      <c r="B8" s="37">
        <v>264352</v>
      </c>
      <c r="C8">
        <v>2648939</v>
      </c>
      <c r="D8" s="2">
        <f t="shared" si="0"/>
        <v>-2.0457247222379345E-3</v>
      </c>
    </row>
    <row r="9" spans="1:4">
      <c r="A9" t="s">
        <v>7</v>
      </c>
      <c r="B9" s="37">
        <v>203781</v>
      </c>
      <c r="C9">
        <v>2037165</v>
      </c>
      <c r="D9" s="2">
        <f t="shared" si="0"/>
        <v>3.1661647436511032E-4</v>
      </c>
    </row>
    <row r="10" spans="1:4">
      <c r="A10" t="s">
        <v>8</v>
      </c>
      <c r="B10" s="37">
        <v>91776</v>
      </c>
      <c r="C10">
        <v>915176</v>
      </c>
      <c r="D10" s="2">
        <f t="shared" si="0"/>
        <v>2.8235006162748385E-3</v>
      </c>
    </row>
    <row r="11" spans="1:4">
      <c r="A11" t="s">
        <v>9</v>
      </c>
      <c r="B11" s="37">
        <v>50769</v>
      </c>
      <c r="C11">
        <v>507054</v>
      </c>
      <c r="D11" s="2">
        <f t="shared" si="0"/>
        <v>1.2543042752842606E-3</v>
      </c>
    </row>
    <row r="12" spans="1:4">
      <c r="A12" t="s">
        <v>10</v>
      </c>
      <c r="B12" s="37">
        <v>68123</v>
      </c>
      <c r="C12">
        <v>681226</v>
      </c>
      <c r="D12" s="2">
        <f t="shared" si="0"/>
        <v>5.8717664915047164E-6</v>
      </c>
    </row>
    <row r="13" spans="1:4">
      <c r="A13" t="s">
        <v>11</v>
      </c>
      <c r="B13" s="37">
        <v>57029</v>
      </c>
      <c r="C13">
        <v>567979</v>
      </c>
      <c r="D13" s="2">
        <f t="shared" si="0"/>
        <v>4.0688124032754475E-3</v>
      </c>
    </row>
    <row r="14" spans="1:4">
      <c r="A14" t="s">
        <v>12</v>
      </c>
      <c r="B14" s="37">
        <v>58004</v>
      </c>
      <c r="C14">
        <v>578734</v>
      </c>
      <c r="D14" s="2">
        <f t="shared" si="0"/>
        <v>2.2566498598665112E-3</v>
      </c>
    </row>
    <row r="15" spans="1:4">
      <c r="A15" t="s">
        <v>197</v>
      </c>
      <c r="B15" s="37">
        <v>92928</v>
      </c>
      <c r="C15">
        <v>929981</v>
      </c>
      <c r="D15" s="2">
        <f t="shared" si="0"/>
        <v>-7.5377884064304344E-4</v>
      </c>
    </row>
    <row r="16" spans="1:4">
      <c r="A16" t="s">
        <v>14</v>
      </c>
      <c r="B16" s="37">
        <v>56441</v>
      </c>
      <c r="C16">
        <v>567958</v>
      </c>
      <c r="D16" s="2">
        <f t="shared" si="0"/>
        <v>-6.246940794917985E-3</v>
      </c>
    </row>
    <row r="17" spans="1:4">
      <c r="A17" t="s">
        <v>15</v>
      </c>
      <c r="B17" s="37">
        <v>43233</v>
      </c>
      <c r="C17">
        <v>432240</v>
      </c>
      <c r="D17" s="2">
        <f t="shared" si="0"/>
        <v>2.082176568573015E-4</v>
      </c>
    </row>
    <row r="18" spans="1:4">
      <c r="A18" t="s">
        <v>16</v>
      </c>
      <c r="B18" s="37">
        <v>48901</v>
      </c>
      <c r="C18">
        <v>487038</v>
      </c>
      <c r="D18" s="2">
        <f t="shared" si="0"/>
        <v>4.0489653784714355E-3</v>
      </c>
    </row>
    <row r="19" spans="1:4">
      <c r="A19" t="s">
        <v>17</v>
      </c>
      <c r="B19" s="37">
        <v>91177</v>
      </c>
      <c r="C19">
        <v>910173</v>
      </c>
      <c r="D19" s="2">
        <f t="shared" si="0"/>
        <v>1.7546114859482438E-3</v>
      </c>
    </row>
    <row r="20" spans="1:4">
      <c r="A20" t="s">
        <v>18</v>
      </c>
      <c r="B20" s="37">
        <v>95851</v>
      </c>
      <c r="C20">
        <v>958745</v>
      </c>
      <c r="D20" s="2">
        <f t="shared" si="0"/>
        <v>-2.4511209967196699E-4</v>
      </c>
    </row>
    <row r="21" spans="1:4">
      <c r="A21" t="s">
        <v>19</v>
      </c>
      <c r="B21" s="37">
        <v>59519</v>
      </c>
      <c r="C21">
        <v>595415</v>
      </c>
      <c r="D21" s="2">
        <f t="shared" si="0"/>
        <v>-3.7788769177800357E-4</v>
      </c>
    </row>
    <row r="22" spans="1:4">
      <c r="A22" t="s">
        <v>20</v>
      </c>
      <c r="B22" s="37">
        <v>60750</v>
      </c>
      <c r="C22">
        <v>607198</v>
      </c>
      <c r="D22" s="2">
        <f t="shared" si="0"/>
        <v>4.9736659211652688E-4</v>
      </c>
    </row>
    <row r="23" spans="1:4">
      <c r="A23" t="s">
        <v>21</v>
      </c>
      <c r="B23" s="37">
        <v>65609</v>
      </c>
      <c r="C23">
        <v>657248</v>
      </c>
      <c r="D23" s="2">
        <f t="shared" si="0"/>
        <v>-1.7618920103218709E-3</v>
      </c>
    </row>
    <row r="24" spans="1:4">
      <c r="A24" t="s">
        <v>22</v>
      </c>
      <c r="B24" s="37">
        <v>147399</v>
      </c>
      <c r="C24">
        <v>1474300</v>
      </c>
      <c r="D24" s="2">
        <f t="shared" si="0"/>
        <v>-2.1026928033643084E-4</v>
      </c>
    </row>
    <row r="25" spans="1:4">
      <c r="A25" t="s">
        <v>23</v>
      </c>
      <c r="B25" s="37">
        <v>50274</v>
      </c>
      <c r="C25">
        <v>501673</v>
      </c>
      <c r="D25" s="2">
        <f t="shared" si="0"/>
        <v>2.1268834479829905E-3</v>
      </c>
    </row>
    <row r="26" spans="1:4">
      <c r="A26" t="s">
        <v>24</v>
      </c>
      <c r="B26" s="37">
        <v>146781</v>
      </c>
      <c r="C26">
        <v>1466385</v>
      </c>
      <c r="D26" s="2">
        <f t="shared" si="0"/>
        <v>9.7177753454924867E-4</v>
      </c>
    </row>
    <row r="27" spans="1:4">
      <c r="A27" t="s">
        <v>25</v>
      </c>
      <c r="B27" s="37">
        <v>63068</v>
      </c>
      <c r="C27">
        <v>631756</v>
      </c>
      <c r="D27" s="2">
        <f t="shared" si="0"/>
        <v>-1.7031892059592398E-3</v>
      </c>
    </row>
    <row r="28" spans="1:4" ht="15.75" customHeight="1">
      <c r="A28" t="s">
        <v>26</v>
      </c>
      <c r="B28" s="37">
        <v>95577</v>
      </c>
      <c r="C28">
        <v>956517</v>
      </c>
      <c r="D28" s="2">
        <f t="shared" si="0"/>
        <v>-7.8095841474847905E-4</v>
      </c>
    </row>
    <row r="29" spans="1:4">
      <c r="A29" t="s">
        <v>27</v>
      </c>
      <c r="B29" s="37">
        <v>85478</v>
      </c>
      <c r="C29">
        <v>852420</v>
      </c>
      <c r="D29" s="2">
        <f t="shared" si="0"/>
        <v>2.7685882546162688E-3</v>
      </c>
    </row>
    <row r="30" spans="1:4">
      <c r="A30" t="s">
        <v>28</v>
      </c>
      <c r="B30" s="37">
        <v>11710</v>
      </c>
      <c r="C30">
        <v>118594</v>
      </c>
      <c r="D30" s="2">
        <f t="shared" si="0"/>
        <v>-1.259760190228845E-2</v>
      </c>
    </row>
    <row r="31" spans="1:4">
      <c r="A31" t="s">
        <v>29</v>
      </c>
      <c r="B31" s="37">
        <v>146941</v>
      </c>
      <c r="C31">
        <v>1467619</v>
      </c>
      <c r="D31" s="2">
        <f t="shared" si="0"/>
        <v>1.220343972107242E-3</v>
      </c>
    </row>
    <row r="32" spans="1:4">
      <c r="A32" t="s">
        <v>30</v>
      </c>
      <c r="B32" s="37">
        <v>137381</v>
      </c>
      <c r="C32">
        <v>1376519</v>
      </c>
      <c r="D32" s="2">
        <f t="shared" si="0"/>
        <v>-1.9680077063955834E-3</v>
      </c>
    </row>
    <row r="33" spans="1:4">
      <c r="A33" t="s">
        <v>31</v>
      </c>
      <c r="B33" s="37">
        <v>84443</v>
      </c>
      <c r="C33">
        <v>844525</v>
      </c>
      <c r="D33" s="2">
        <f t="shared" si="0"/>
        <v>-1.1248926911577514E-4</v>
      </c>
    </row>
    <row r="34" spans="1:4">
      <c r="A34" t="s">
        <v>32</v>
      </c>
      <c r="B34" s="37">
        <v>54947</v>
      </c>
      <c r="C34">
        <v>550758</v>
      </c>
      <c r="D34" s="2">
        <f t="shared" si="0"/>
        <v>-2.3385951724714466E-3</v>
      </c>
    </row>
    <row r="35" spans="1:4">
      <c r="A35" t="s">
        <v>33</v>
      </c>
      <c r="B35" s="37">
        <v>69344</v>
      </c>
      <c r="C35">
        <v>694566</v>
      </c>
      <c r="D35" s="2">
        <f t="shared" si="0"/>
        <v>-1.6211562328130921E-3</v>
      </c>
    </row>
    <row r="36" spans="1:4">
      <c r="A36" t="s">
        <v>34</v>
      </c>
      <c r="B36" s="37">
        <v>52906</v>
      </c>
      <c r="C36">
        <v>528448</v>
      </c>
      <c r="D36" s="2">
        <f t="shared" si="0"/>
        <v>1.1581082717693526E-3</v>
      </c>
    </row>
    <row r="37" spans="1:4">
      <c r="A37" t="s">
        <v>35</v>
      </c>
      <c r="B37" s="37">
        <v>30097</v>
      </c>
      <c r="C37">
        <v>299484</v>
      </c>
      <c r="D37" s="2">
        <f t="shared" si="0"/>
        <v>4.9618677458561572E-3</v>
      </c>
    </row>
    <row r="38" spans="1:4">
      <c r="A38" t="s">
        <v>36</v>
      </c>
      <c r="B38" s="37">
        <v>66648</v>
      </c>
      <c r="C38">
        <v>666951</v>
      </c>
      <c r="D38" s="2">
        <f t="shared" si="0"/>
        <v>-7.0619880620923902E-4</v>
      </c>
    </row>
    <row r="39" spans="1:4">
      <c r="A39" t="s">
        <v>37</v>
      </c>
      <c r="B39" s="37">
        <v>98623</v>
      </c>
      <c r="C39">
        <v>985283</v>
      </c>
      <c r="D39" s="2">
        <f t="shared" si="0"/>
        <v>9.6114517351864471E-4</v>
      </c>
    </row>
    <row r="40" spans="1:4">
      <c r="A40" t="s">
        <v>38</v>
      </c>
      <c r="B40" s="37">
        <v>51831</v>
      </c>
      <c r="C40">
        <v>519490</v>
      </c>
      <c r="D40" s="2">
        <f t="shared" si="0"/>
        <v>-2.2714585458815375E-3</v>
      </c>
    </row>
    <row r="41" spans="1:4">
      <c r="A41" t="s">
        <v>39</v>
      </c>
      <c r="B41" s="37">
        <v>37656</v>
      </c>
      <c r="C41">
        <v>375715</v>
      </c>
      <c r="D41" s="2">
        <f t="shared" si="0"/>
        <v>2.2490451539065514E-3</v>
      </c>
    </row>
    <row r="42" spans="1:4">
      <c r="A42" t="s">
        <v>40</v>
      </c>
      <c r="B42" s="37">
        <v>42519</v>
      </c>
      <c r="C42">
        <v>427114</v>
      </c>
      <c r="D42" s="2">
        <f t="shared" si="0"/>
        <v>-4.5046521537575783E-3</v>
      </c>
    </row>
    <row r="43" spans="1:4">
      <c r="A43" t="s">
        <v>41</v>
      </c>
      <c r="B43" s="37">
        <v>101289</v>
      </c>
      <c r="C43">
        <v>1015620</v>
      </c>
      <c r="D43" s="2">
        <f t="shared" si="0"/>
        <v>-2.6880132332959177E-3</v>
      </c>
    </row>
    <row r="44" spans="1:4">
      <c r="A44" t="s">
        <v>42</v>
      </c>
      <c r="B44" s="37">
        <v>59805</v>
      </c>
      <c r="C44">
        <v>598335</v>
      </c>
      <c r="D44" s="2">
        <f t="shared" si="0"/>
        <v>-4.7632179297550702E-4</v>
      </c>
    </row>
    <row r="45" spans="1:4">
      <c r="A45" t="s">
        <v>43</v>
      </c>
      <c r="B45" s="37">
        <v>100878</v>
      </c>
      <c r="C45">
        <v>1004332</v>
      </c>
      <c r="D45" s="2">
        <f t="shared" si="0"/>
        <v>4.4288143761226657E-3</v>
      </c>
    </row>
    <row r="46" spans="1:4">
      <c r="A46" t="s">
        <v>44</v>
      </c>
      <c r="B46" s="37">
        <v>47492</v>
      </c>
      <c r="C46">
        <v>476315</v>
      </c>
      <c r="D46" s="2">
        <f t="shared" si="0"/>
        <v>-2.92873413602343E-3</v>
      </c>
    </row>
    <row r="47" spans="1:4">
      <c r="A47" t="s">
        <v>45</v>
      </c>
      <c r="B47" s="37">
        <v>66340</v>
      </c>
      <c r="C47">
        <v>661847</v>
      </c>
      <c r="D47" s="2">
        <f t="shared" si="0"/>
        <v>2.3464637597511648E-3</v>
      </c>
    </row>
    <row r="48" spans="1:4">
      <c r="A48" t="s">
        <v>46</v>
      </c>
      <c r="B48" s="37">
        <v>51954</v>
      </c>
      <c r="C48">
        <v>518545</v>
      </c>
      <c r="D48" s="2">
        <f t="shared" si="0"/>
        <v>1.9188305740099703E-3</v>
      </c>
    </row>
    <row r="49" spans="1:4">
      <c r="A49" t="s">
        <v>47</v>
      </c>
      <c r="B49" s="37">
        <v>39226</v>
      </c>
      <c r="C49">
        <v>391081</v>
      </c>
      <c r="D49" s="2">
        <f t="shared" si="0"/>
        <v>3.014720735602125E-3</v>
      </c>
    </row>
    <row r="50" spans="1:4">
      <c r="A50" t="s">
        <v>48</v>
      </c>
      <c r="B50" s="37">
        <v>33132</v>
      </c>
      <c r="C50">
        <v>330178</v>
      </c>
      <c r="D50" s="2">
        <f t="shared" si="0"/>
        <v>3.4587404369763302E-3</v>
      </c>
    </row>
    <row r="51" spans="1:4">
      <c r="A51" t="s">
        <v>49</v>
      </c>
      <c r="B51" s="37">
        <v>44135</v>
      </c>
      <c r="C51">
        <v>439875</v>
      </c>
      <c r="D51" s="2">
        <f t="shared" si="0"/>
        <v>3.3532253481102585E-3</v>
      </c>
    </row>
    <row r="52" spans="1:4">
      <c r="A52" t="s">
        <v>50</v>
      </c>
      <c r="B52" s="37">
        <v>22819</v>
      </c>
      <c r="C52">
        <v>230048</v>
      </c>
      <c r="D52" s="2">
        <f t="shared" si="0"/>
        <v>-8.0765753234107347E-3</v>
      </c>
    </row>
    <row r="53" spans="1:4">
      <c r="A53" t="s">
        <v>51</v>
      </c>
      <c r="B53" s="37">
        <v>54097</v>
      </c>
      <c r="C53">
        <v>538474</v>
      </c>
      <c r="D53" s="2">
        <f t="shared" si="0"/>
        <v>4.63532129684996E-3</v>
      </c>
    </row>
    <row r="54" spans="1:4">
      <c r="A54" t="s">
        <v>52</v>
      </c>
      <c r="B54" s="37">
        <v>11023</v>
      </c>
      <c r="C54">
        <v>110555</v>
      </c>
      <c r="D54" s="2">
        <f t="shared" si="0"/>
        <v>-2.9397132648907782E-3</v>
      </c>
    </row>
    <row r="55" spans="1:4">
      <c r="A55" t="s">
        <v>53</v>
      </c>
      <c r="B55" s="37">
        <v>38400</v>
      </c>
      <c r="C55">
        <v>384042</v>
      </c>
      <c r="D55" s="2">
        <f t="shared" si="0"/>
        <v>-1.0936303841759729E-4</v>
      </c>
    </row>
    <row r="56" spans="1:4">
      <c r="A56" t="s">
        <v>54</v>
      </c>
      <c r="B56" s="37">
        <v>36763</v>
      </c>
      <c r="C56">
        <v>367598</v>
      </c>
      <c r="D56" s="2">
        <f t="shared" si="0"/>
        <v>8.7051616167582239E-5</v>
      </c>
    </row>
    <row r="57" spans="1:4">
      <c r="A57" t="s">
        <v>55</v>
      </c>
      <c r="B57" s="37">
        <v>10026</v>
      </c>
      <c r="C57">
        <v>99784</v>
      </c>
      <c r="D57" s="2">
        <f t="shared" si="0"/>
        <v>4.7703038563297086E-3</v>
      </c>
    </row>
    <row r="58" spans="1:4">
      <c r="A58" t="s">
        <v>56</v>
      </c>
      <c r="B58" s="37">
        <v>27225</v>
      </c>
      <c r="C58">
        <v>273391</v>
      </c>
      <c r="D58" s="2">
        <f t="shared" si="0"/>
        <v>-4.1735097351411916E-3</v>
      </c>
    </row>
    <row r="59" spans="1:4">
      <c r="A59" t="s">
        <v>57</v>
      </c>
      <c r="B59" s="37">
        <v>14503</v>
      </c>
      <c r="C59">
        <v>145139</v>
      </c>
      <c r="D59" s="2">
        <f t="shared" si="0"/>
        <v>-7.5100420975751777E-4</v>
      </c>
    </row>
    <row r="60" spans="1:4">
      <c r="A60" t="s">
        <v>58</v>
      </c>
      <c r="B60" s="37">
        <v>32882</v>
      </c>
      <c r="C60">
        <v>327362</v>
      </c>
      <c r="D60" s="2">
        <f t="shared" si="0"/>
        <v>4.4537851063959554E-3</v>
      </c>
    </row>
    <row r="61" spans="1:4">
      <c r="A61" t="s">
        <v>59</v>
      </c>
      <c r="B61" s="37">
        <v>47318</v>
      </c>
      <c r="C61">
        <v>471942</v>
      </c>
      <c r="D61" s="2">
        <f t="shared" si="0"/>
        <v>2.6232036987596553E-3</v>
      </c>
    </row>
    <row r="62" spans="1:4">
      <c r="A62" t="s">
        <v>60</v>
      </c>
      <c r="B62" s="37">
        <v>20065</v>
      </c>
      <c r="C62">
        <v>200150</v>
      </c>
      <c r="D62" s="2">
        <f t="shared" si="0"/>
        <v>2.4981264051961031E-3</v>
      </c>
    </row>
    <row r="63" spans="1:4">
      <c r="A63" t="s">
        <v>61</v>
      </c>
      <c r="B63" s="37">
        <v>73947</v>
      </c>
      <c r="C63">
        <v>738372</v>
      </c>
      <c r="D63" s="2">
        <f t="shared" si="0"/>
        <v>1.4870553054558259E-3</v>
      </c>
    </row>
    <row r="64" spans="1:4">
      <c r="A64" t="s">
        <v>62</v>
      </c>
      <c r="B64" s="37">
        <v>241383</v>
      </c>
      <c r="C64">
        <v>2404532</v>
      </c>
      <c r="D64" s="2">
        <f t="shared" si="0"/>
        <v>3.8668647370880835E-3</v>
      </c>
    </row>
    <row r="65" spans="1:4">
      <c r="A65" t="s">
        <v>63</v>
      </c>
      <c r="B65" s="37">
        <v>39264</v>
      </c>
      <c r="C65">
        <v>391846</v>
      </c>
      <c r="D65" s="2">
        <f t="shared" si="0"/>
        <v>2.0263062529667641E-3</v>
      </c>
    </row>
    <row r="66" spans="1:4">
      <c r="A66" t="s">
        <v>64</v>
      </c>
      <c r="B66" s="37">
        <v>7750</v>
      </c>
      <c r="C66">
        <f>19056+27277+31884</f>
        <v>78217</v>
      </c>
      <c r="D66" s="2">
        <f t="shared" si="0"/>
        <v>-9.166805170231513E-3</v>
      </c>
    </row>
    <row r="70" spans="1:4">
      <c r="A70" t="s">
        <v>194</v>
      </c>
      <c r="B70">
        <f>SUM(B2:B67)</f>
        <v>5431826</v>
      </c>
      <c r="C70">
        <f>SUM(C2:C67)</f>
        <v>54285422</v>
      </c>
      <c r="D70" s="2">
        <f t="shared" ref="D70" si="1">(B70-(C70/10))/(C70/10)</f>
        <v>6.0491378329891466E-4</v>
      </c>
    </row>
  </sheetData>
  <conditionalFormatting sqref="D2:D1048576">
    <cfRule type="cellIs" dxfId="31" priority="7" operator="lessThan">
      <formula>0.01</formula>
    </cfRule>
    <cfRule type="cellIs" dxfId="30" priority="6" operator="between">
      <formula>0.01</formula>
      <formula>0.02</formula>
    </cfRule>
    <cfRule type="cellIs" dxfId="29" priority="5" operator="greaterThan">
      <formula>0.02</formula>
    </cfRule>
  </conditionalFormatting>
  <conditionalFormatting sqref="D2:D67">
    <cfRule type="cellIs" dxfId="28" priority="4" operator="between">
      <formula>-0.01</formula>
      <formula>-0.02</formula>
    </cfRule>
    <cfRule type="cellIs" dxfId="27" priority="3" operator="lessThan">
      <formula>-0.02</formula>
    </cfRule>
  </conditionalFormatting>
  <conditionalFormatting sqref="D70">
    <cfRule type="cellIs" dxfId="26" priority="1" operator="lessThan">
      <formula>-0.02</formula>
    </cfRule>
    <cfRule type="cellIs" dxfId="25" priority="2" operator="between">
      <formula>-0.01</formula>
      <formula>-0.02</formula>
    </cfRule>
  </conditionalFormatting>
  <pageMargins left="0.23622047244094491" right="0.23622047244094491" top="0.74803149606299213" bottom="0.74803149606299213" header="0.31496062992125984" footer="0.31496062992125984"/>
  <pageSetup paperSize="9" scale="7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67"/>
  <sheetViews>
    <sheetView tabSelected="1" workbookViewId="0">
      <selection activeCell="L18" sqref="L18"/>
    </sheetView>
  </sheetViews>
  <sheetFormatPr defaultRowHeight="15"/>
  <cols>
    <col min="1" max="1" width="29.85546875" bestFit="1" customWidth="1"/>
    <col min="2" max="3" width="14.7109375" customWidth="1"/>
    <col min="4" max="4" width="14.7109375" style="2" customWidth="1"/>
  </cols>
  <sheetData>
    <row r="1" spans="1:4">
      <c r="A1" s="1" t="s">
        <v>70</v>
      </c>
      <c r="B1" s="1" t="s">
        <v>67</v>
      </c>
      <c r="C1" s="1" t="s">
        <v>68</v>
      </c>
      <c r="D1" s="1" t="s">
        <v>69</v>
      </c>
    </row>
    <row r="2" spans="1:4">
      <c r="A2" t="s">
        <v>71</v>
      </c>
      <c r="B2" s="37">
        <v>14979</v>
      </c>
      <c r="C2">
        <v>149786</v>
      </c>
      <c r="D2" s="2">
        <f>(B2-(C2/10))/(C2/10)</f>
        <v>2.6704765465373013E-5</v>
      </c>
    </row>
    <row r="3" spans="1:4">
      <c r="A3" t="s">
        <v>72</v>
      </c>
      <c r="B3" s="37">
        <v>29228</v>
      </c>
      <c r="C3">
        <v>293436</v>
      </c>
      <c r="D3" s="2">
        <f>(B3-(C3/10))/(C3/10)</f>
        <v>-3.9395302553196796E-3</v>
      </c>
    </row>
    <row r="4" spans="1:4">
      <c r="A4" t="s">
        <v>73</v>
      </c>
      <c r="B4" s="37">
        <v>21474</v>
      </c>
      <c r="C4">
        <v>215233</v>
      </c>
      <c r="D4" s="2">
        <f t="shared" ref="D4:D67" si="0">(B4-(C4/10))/(C4/10)</f>
        <v>-2.2905409486463171E-3</v>
      </c>
    </row>
    <row r="5" spans="1:4">
      <c r="A5" t="s">
        <v>74</v>
      </c>
      <c r="B5" s="37">
        <v>25167</v>
      </c>
      <c r="C5">
        <v>253275</v>
      </c>
      <c r="D5" s="2">
        <f t="shared" si="0"/>
        <v>-6.336985490079953E-3</v>
      </c>
    </row>
    <row r="6" spans="1:4">
      <c r="A6" t="s">
        <v>75</v>
      </c>
      <c r="B6" s="37">
        <v>29803</v>
      </c>
      <c r="C6">
        <v>296539</v>
      </c>
      <c r="D6" s="2">
        <f t="shared" si="0"/>
        <v>5.0280064342295124E-3</v>
      </c>
    </row>
    <row r="7" spans="1:4">
      <c r="A7" t="s">
        <v>76</v>
      </c>
      <c r="B7" s="37">
        <v>31960</v>
      </c>
      <c r="C7">
        <v>317980</v>
      </c>
      <c r="D7" s="2">
        <f t="shared" si="0"/>
        <v>5.0946600415120447E-3</v>
      </c>
    </row>
    <row r="8" spans="1:4">
      <c r="A8" t="s">
        <v>77</v>
      </c>
      <c r="B8" s="37">
        <v>28012</v>
      </c>
      <c r="C8">
        <v>279846</v>
      </c>
      <c r="D8" s="2">
        <f t="shared" si="0"/>
        <v>9.7910993903795149E-4</v>
      </c>
    </row>
    <row r="9" spans="1:4">
      <c r="A9" t="s">
        <v>78</v>
      </c>
      <c r="B9" s="37">
        <v>25988</v>
      </c>
      <c r="C9">
        <v>258770</v>
      </c>
      <c r="D9" s="2">
        <f t="shared" si="0"/>
        <v>4.2895235150906211E-3</v>
      </c>
    </row>
    <row r="10" spans="1:4">
      <c r="A10" t="s">
        <v>79</v>
      </c>
      <c r="B10" s="37">
        <v>21193</v>
      </c>
      <c r="C10">
        <v>211840</v>
      </c>
      <c r="D10" s="2">
        <f t="shared" si="0"/>
        <v>4.248489425981873E-4</v>
      </c>
    </row>
    <row r="11" spans="1:4">
      <c r="A11" t="s">
        <v>80</v>
      </c>
      <c r="B11" s="37">
        <v>19702</v>
      </c>
      <c r="C11">
        <v>196571</v>
      </c>
      <c r="D11" s="2">
        <f t="shared" si="0"/>
        <v>2.2841619567485266E-3</v>
      </c>
    </row>
    <row r="12" spans="1:4">
      <c r="A12" t="s">
        <v>81</v>
      </c>
      <c r="B12" s="37">
        <v>24063</v>
      </c>
      <c r="C12">
        <v>240849</v>
      </c>
      <c r="D12" s="2">
        <f t="shared" si="0"/>
        <v>-9.0928340993740703E-4</v>
      </c>
    </row>
    <row r="13" spans="1:4">
      <c r="A13" t="s">
        <v>82</v>
      </c>
      <c r="B13" s="37">
        <v>22849</v>
      </c>
      <c r="C13">
        <v>229913</v>
      </c>
      <c r="D13" s="2">
        <f t="shared" si="0"/>
        <v>-6.1892976908656441E-3</v>
      </c>
    </row>
    <row r="14" spans="1:4">
      <c r="A14" t="s">
        <v>83</v>
      </c>
      <c r="B14" s="37">
        <v>20201</v>
      </c>
      <c r="C14">
        <v>200829</v>
      </c>
      <c r="D14" s="2">
        <f t="shared" si="0"/>
        <v>5.8806248101618058E-3</v>
      </c>
    </row>
    <row r="15" spans="1:4">
      <c r="A15" t="s">
        <v>84</v>
      </c>
      <c r="B15" s="37">
        <v>13329</v>
      </c>
      <c r="C15">
        <v>132957</v>
      </c>
      <c r="D15" s="2">
        <f t="shared" si="0"/>
        <v>2.5045691464157037E-3</v>
      </c>
    </row>
    <row r="16" spans="1:4">
      <c r="A16" t="s">
        <v>85</v>
      </c>
      <c r="B16" s="37">
        <v>16504</v>
      </c>
      <c r="C16">
        <v>166100</v>
      </c>
      <c r="D16" s="2">
        <f t="shared" si="0"/>
        <v>-6.3816977724262492E-3</v>
      </c>
    </row>
    <row r="17" spans="1:4">
      <c r="A17" t="s">
        <v>86</v>
      </c>
      <c r="B17" s="37">
        <v>22611</v>
      </c>
      <c r="C17">
        <v>226280</v>
      </c>
      <c r="D17" s="2">
        <f t="shared" si="0"/>
        <v>-7.5128159802015197E-4</v>
      </c>
    </row>
    <row r="18" spans="1:4">
      <c r="A18" t="s">
        <v>87</v>
      </c>
      <c r="B18" s="37">
        <v>15975</v>
      </c>
      <c r="C18">
        <v>159693</v>
      </c>
      <c r="D18" s="2">
        <f t="shared" si="0"/>
        <v>3.569348687795162E-4</v>
      </c>
    </row>
    <row r="19" spans="1:4">
      <c r="A19" t="s">
        <v>88</v>
      </c>
      <c r="B19" s="37">
        <v>17049</v>
      </c>
      <c r="C19">
        <v>169343</v>
      </c>
      <c r="D19" s="2">
        <f t="shared" si="0"/>
        <v>6.773235386168943E-3</v>
      </c>
    </row>
    <row r="20" spans="1:4">
      <c r="A20" t="s">
        <v>89</v>
      </c>
      <c r="B20" s="37">
        <v>21418</v>
      </c>
      <c r="C20">
        <v>215947</v>
      </c>
      <c r="D20" s="2">
        <f t="shared" si="0"/>
        <v>-8.1825633141465598E-3</v>
      </c>
    </row>
    <row r="21" spans="1:4">
      <c r="D21" s="2" t="e">
        <f t="shared" si="0"/>
        <v>#DIV/0!</v>
      </c>
    </row>
    <row r="22" spans="1:4">
      <c r="A22" t="s">
        <v>90</v>
      </c>
      <c r="B22" s="37">
        <v>6674</v>
      </c>
      <c r="C22">
        <v>67919</v>
      </c>
      <c r="D22" s="2">
        <f t="shared" si="0"/>
        <v>-1.7358912822626901E-2</v>
      </c>
    </row>
    <row r="23" spans="1:4">
      <c r="A23" t="s">
        <v>91</v>
      </c>
      <c r="B23" s="37">
        <v>5036</v>
      </c>
      <c r="C23">
        <v>50675</v>
      </c>
      <c r="D23" s="2">
        <f t="shared" si="0"/>
        <v>-6.2160828811050816E-3</v>
      </c>
    </row>
    <row r="24" spans="1:4">
      <c r="D24" s="2" t="e">
        <f t="shared" si="0"/>
        <v>#DIV/0!</v>
      </c>
    </row>
    <row r="25" spans="1:4">
      <c r="A25" t="s">
        <v>92</v>
      </c>
      <c r="B25" s="37">
        <v>7712</v>
      </c>
      <c r="C25">
        <v>77348</v>
      </c>
      <c r="D25" s="2">
        <f t="shared" si="0"/>
        <v>-2.9477168123287199E-3</v>
      </c>
    </row>
    <row r="26" spans="1:4">
      <c r="A26" t="s">
        <v>93</v>
      </c>
      <c r="B26" s="37">
        <v>13476</v>
      </c>
      <c r="C26">
        <v>134542</v>
      </c>
      <c r="D26" s="2">
        <f t="shared" si="0"/>
        <v>1.6203118728723574E-3</v>
      </c>
    </row>
    <row r="27" spans="1:4">
      <c r="A27" t="s">
        <v>94</v>
      </c>
      <c r="B27" s="37">
        <v>6148</v>
      </c>
      <c r="C27">
        <v>60934</v>
      </c>
      <c r="D27" s="2">
        <f t="shared" si="0"/>
        <v>8.9605146552007697E-3</v>
      </c>
    </row>
    <row r="28" spans="1:4" ht="15.75" customHeight="1">
      <c r="A28" t="s">
        <v>95</v>
      </c>
      <c r="B28" s="37">
        <v>8716</v>
      </c>
      <c r="C28">
        <v>87617</v>
      </c>
      <c r="D28" s="2">
        <f t="shared" si="0"/>
        <v>-5.2158827624776841E-3</v>
      </c>
    </row>
    <row r="29" spans="1:4">
      <c r="A29" t="s">
        <v>96</v>
      </c>
      <c r="B29" s="37">
        <v>27989</v>
      </c>
      <c r="C29">
        <v>280324</v>
      </c>
      <c r="D29" s="2">
        <f t="shared" si="0"/>
        <v>-1.5482085015910679E-3</v>
      </c>
    </row>
    <row r="30" spans="1:4">
      <c r="A30" t="s">
        <v>97</v>
      </c>
      <c r="B30" s="37">
        <v>4329</v>
      </c>
      <c r="C30">
        <v>43363</v>
      </c>
      <c r="D30" s="2">
        <f t="shared" si="0"/>
        <v>-1.6834628600420132E-3</v>
      </c>
    </row>
    <row r="31" spans="1:4">
      <c r="A31" t="s">
        <v>98</v>
      </c>
      <c r="B31" s="37">
        <v>7831</v>
      </c>
      <c r="C31">
        <v>78779</v>
      </c>
      <c r="D31" s="2">
        <f t="shared" si="0"/>
        <v>-5.9533632059304686E-3</v>
      </c>
    </row>
    <row r="32" spans="1:4">
      <c r="A32" t="s">
        <v>99</v>
      </c>
      <c r="B32" s="37">
        <v>5112</v>
      </c>
      <c r="C32">
        <v>50813</v>
      </c>
      <c r="D32" s="2">
        <f t="shared" si="0"/>
        <v>6.0417609666817184E-3</v>
      </c>
    </row>
    <row r="33" spans="1:4">
      <c r="A33" t="s">
        <v>100</v>
      </c>
      <c r="B33" s="37">
        <v>3130</v>
      </c>
      <c r="C33">
        <v>30805</v>
      </c>
      <c r="D33" s="2">
        <f t="shared" si="0"/>
        <v>1.6068819996753775E-2</v>
      </c>
    </row>
    <row r="34" spans="1:4">
      <c r="D34" s="2" t="e">
        <f t="shared" si="0"/>
        <v>#DIV/0!</v>
      </c>
    </row>
    <row r="35" spans="1:4">
      <c r="D35" s="2" t="e">
        <f t="shared" si="0"/>
        <v>#DIV/0!</v>
      </c>
    </row>
    <row r="36" spans="1:4">
      <c r="D36" s="2" t="e">
        <f t="shared" si="0"/>
        <v>#DIV/0!</v>
      </c>
    </row>
    <row r="37" spans="1:4">
      <c r="D37" s="2" t="e">
        <f t="shared" si="0"/>
        <v>#DIV/0!</v>
      </c>
    </row>
    <row r="38" spans="1:4">
      <c r="D38" s="2" t="e">
        <f t="shared" si="0"/>
        <v>#DIV/0!</v>
      </c>
    </row>
    <row r="39" spans="1:4">
      <c r="D39" s="2" t="e">
        <f t="shared" si="0"/>
        <v>#DIV/0!</v>
      </c>
    </row>
    <row r="40" spans="1:4">
      <c r="D40" s="2" t="e">
        <f t="shared" si="0"/>
        <v>#DIV/0!</v>
      </c>
    </row>
    <row r="41" spans="1:4">
      <c r="D41" s="2" t="e">
        <f t="shared" si="0"/>
        <v>#DIV/0!</v>
      </c>
    </row>
    <row r="42" spans="1:4">
      <c r="D42" s="2" t="e">
        <f t="shared" si="0"/>
        <v>#DIV/0!</v>
      </c>
    </row>
    <row r="43" spans="1:4">
      <c r="D43" s="2" t="e">
        <f t="shared" si="0"/>
        <v>#DIV/0!</v>
      </c>
    </row>
    <row r="44" spans="1:4">
      <c r="D44" s="2" t="e">
        <f t="shared" si="0"/>
        <v>#DIV/0!</v>
      </c>
    </row>
    <row r="45" spans="1:4">
      <c r="D45" s="2" t="e">
        <f t="shared" si="0"/>
        <v>#DIV/0!</v>
      </c>
    </row>
    <row r="46" spans="1:4">
      <c r="D46" s="2" t="e">
        <f t="shared" si="0"/>
        <v>#DIV/0!</v>
      </c>
    </row>
    <row r="47" spans="1:4">
      <c r="D47" s="2" t="e">
        <f t="shared" si="0"/>
        <v>#DIV/0!</v>
      </c>
    </row>
    <row r="48" spans="1:4">
      <c r="D48" s="2" t="e">
        <f t="shared" si="0"/>
        <v>#DIV/0!</v>
      </c>
    </row>
    <row r="49" spans="4:4">
      <c r="D49" s="2" t="e">
        <f t="shared" si="0"/>
        <v>#DIV/0!</v>
      </c>
    </row>
    <row r="50" spans="4:4">
      <c r="D50" s="2" t="e">
        <f t="shared" si="0"/>
        <v>#DIV/0!</v>
      </c>
    </row>
    <row r="51" spans="4:4">
      <c r="D51" s="2" t="e">
        <f t="shared" si="0"/>
        <v>#DIV/0!</v>
      </c>
    </row>
    <row r="52" spans="4:4">
      <c r="D52" s="2" t="e">
        <f t="shared" si="0"/>
        <v>#DIV/0!</v>
      </c>
    </row>
    <row r="53" spans="4:4">
      <c r="D53" s="2" t="e">
        <f t="shared" si="0"/>
        <v>#DIV/0!</v>
      </c>
    </row>
    <row r="54" spans="4:4">
      <c r="D54" s="2" t="e">
        <f t="shared" si="0"/>
        <v>#DIV/0!</v>
      </c>
    </row>
    <row r="55" spans="4:4">
      <c r="D55" s="2" t="e">
        <f t="shared" si="0"/>
        <v>#DIV/0!</v>
      </c>
    </row>
    <row r="56" spans="4:4">
      <c r="D56" s="2" t="e">
        <f t="shared" si="0"/>
        <v>#DIV/0!</v>
      </c>
    </row>
    <row r="57" spans="4:4">
      <c r="D57" s="2" t="e">
        <f t="shared" si="0"/>
        <v>#DIV/0!</v>
      </c>
    </row>
    <row r="58" spans="4:4">
      <c r="D58" s="2" t="e">
        <f t="shared" si="0"/>
        <v>#DIV/0!</v>
      </c>
    </row>
    <row r="59" spans="4:4">
      <c r="D59" s="2" t="e">
        <f t="shared" si="0"/>
        <v>#DIV/0!</v>
      </c>
    </row>
    <row r="60" spans="4:4">
      <c r="D60" s="2" t="e">
        <f t="shared" si="0"/>
        <v>#DIV/0!</v>
      </c>
    </row>
    <row r="61" spans="4:4">
      <c r="D61" s="2" t="e">
        <f t="shared" si="0"/>
        <v>#DIV/0!</v>
      </c>
    </row>
    <row r="62" spans="4:4">
      <c r="D62" s="2" t="e">
        <f t="shared" si="0"/>
        <v>#DIV/0!</v>
      </c>
    </row>
    <row r="63" spans="4:4">
      <c r="D63" s="2" t="e">
        <f t="shared" si="0"/>
        <v>#DIV/0!</v>
      </c>
    </row>
    <row r="64" spans="4:4">
      <c r="D64" s="2" t="e">
        <f t="shared" si="0"/>
        <v>#DIV/0!</v>
      </c>
    </row>
    <row r="65" spans="4:4">
      <c r="D65" s="2" t="e">
        <f t="shared" si="0"/>
        <v>#DIV/0!</v>
      </c>
    </row>
    <row r="66" spans="4:4">
      <c r="D66" s="2" t="e">
        <f t="shared" si="0"/>
        <v>#DIV/0!</v>
      </c>
    </row>
    <row r="67" spans="4:4">
      <c r="D67" s="2" t="e">
        <f t="shared" si="0"/>
        <v>#DIV/0!</v>
      </c>
    </row>
  </sheetData>
  <conditionalFormatting sqref="D2:D1048576">
    <cfRule type="cellIs" dxfId="24" priority="3" operator="greaterThan">
      <formula>0.02</formula>
    </cfRule>
    <cfRule type="cellIs" dxfId="23" priority="4" operator="between">
      <formula>0.01</formula>
      <formula>0.02</formula>
    </cfRule>
    <cfRule type="cellIs" dxfId="22" priority="5" operator="lessThan">
      <formula>0.01</formula>
    </cfRule>
  </conditionalFormatting>
  <conditionalFormatting sqref="D2:D67">
    <cfRule type="cellIs" dxfId="21" priority="1" operator="lessThan">
      <formula>-0.02</formula>
    </cfRule>
    <cfRule type="cellIs" dxfId="20" priority="2" operator="between">
      <formula>-0.01</formula>
      <formula>-0.02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F80"/>
  <sheetViews>
    <sheetView topLeftCell="A37" zoomScale="80" zoomScaleNormal="80" workbookViewId="0">
      <selection activeCell="AJ26" sqref="AJ26"/>
    </sheetView>
  </sheetViews>
  <sheetFormatPr defaultColWidth="5.42578125" defaultRowHeight="15"/>
  <cols>
    <col min="1" max="1" width="14.140625" style="29" bestFit="1" customWidth="1"/>
    <col min="2" max="4" width="5.85546875" style="15" customWidth="1"/>
    <col min="5" max="5" width="5.85546875" style="29" customWidth="1"/>
    <col min="6" max="8" width="5.85546875" style="15" customWidth="1"/>
    <col min="9" max="9" width="5.85546875" style="29" customWidth="1"/>
    <col min="10" max="12" width="5.85546875" style="15" customWidth="1"/>
    <col min="13" max="13" width="5.85546875" style="29" customWidth="1"/>
    <col min="14" max="16" width="5.85546875" style="15" customWidth="1"/>
    <col min="17" max="17" width="5.85546875" style="29" customWidth="1"/>
    <col min="18" max="20" width="5.85546875" style="15" customWidth="1"/>
    <col min="21" max="21" width="5.85546875" style="29" customWidth="1"/>
    <col min="22" max="24" width="5.85546875" style="15" customWidth="1"/>
    <col min="25" max="25" width="5.85546875" style="29" customWidth="1"/>
    <col min="26" max="28" width="5.85546875" style="15" customWidth="1"/>
    <col min="29" max="29" width="5.85546875" style="29" customWidth="1"/>
    <col min="30" max="32" width="5.85546875" style="15" customWidth="1"/>
    <col min="33" max="16384" width="5.42578125" style="30"/>
  </cols>
  <sheetData>
    <row r="1" spans="1:32" s="28" customFormat="1" ht="36.75">
      <c r="A1" s="23"/>
      <c r="B1" s="24" t="s">
        <v>67</v>
      </c>
      <c r="C1" s="25" t="s">
        <v>68</v>
      </c>
      <c r="D1" s="26" t="s">
        <v>69</v>
      </c>
      <c r="E1" s="27"/>
      <c r="F1" s="24" t="s">
        <v>67</v>
      </c>
      <c r="G1" s="25" t="s">
        <v>68</v>
      </c>
      <c r="H1" s="26" t="s">
        <v>69</v>
      </c>
      <c r="I1" s="27"/>
      <c r="J1" s="24" t="s">
        <v>67</v>
      </c>
      <c r="K1" s="25" t="s">
        <v>68</v>
      </c>
      <c r="L1" s="26" t="s">
        <v>69</v>
      </c>
      <c r="M1" s="27"/>
      <c r="N1" s="24" t="s">
        <v>67</v>
      </c>
      <c r="O1" s="25" t="s">
        <v>68</v>
      </c>
      <c r="P1" s="26" t="s">
        <v>69</v>
      </c>
      <c r="Q1" s="27"/>
      <c r="R1" s="24" t="s">
        <v>67</v>
      </c>
      <c r="S1" s="25" t="s">
        <v>68</v>
      </c>
      <c r="T1" s="26" t="s">
        <v>69</v>
      </c>
      <c r="U1" s="27"/>
      <c r="V1" s="24" t="s">
        <v>67</v>
      </c>
      <c r="W1" s="25" t="s">
        <v>68</v>
      </c>
      <c r="X1" s="26" t="s">
        <v>69</v>
      </c>
      <c r="Y1" s="27"/>
      <c r="Z1" s="24" t="s">
        <v>67</v>
      </c>
      <c r="AA1" s="25" t="s">
        <v>68</v>
      </c>
      <c r="AB1" s="26" t="s">
        <v>69</v>
      </c>
      <c r="AC1" s="27"/>
      <c r="AD1" s="24" t="s">
        <v>67</v>
      </c>
      <c r="AE1" s="25" t="s">
        <v>68</v>
      </c>
      <c r="AF1" s="26" t="s">
        <v>69</v>
      </c>
    </row>
    <row r="2" spans="1:32" s="4" customFormat="1">
      <c r="A2" s="17"/>
      <c r="B2" s="41" t="s">
        <v>101</v>
      </c>
      <c r="C2" s="42"/>
      <c r="D2" s="43"/>
      <c r="E2" s="19"/>
      <c r="F2" s="41" t="s">
        <v>108</v>
      </c>
      <c r="G2" s="42"/>
      <c r="H2" s="43"/>
      <c r="I2" s="19"/>
      <c r="J2" s="41" t="s">
        <v>109</v>
      </c>
      <c r="K2" s="42"/>
      <c r="L2" s="43"/>
      <c r="M2" s="19"/>
      <c r="N2" s="41" t="s">
        <v>113</v>
      </c>
      <c r="O2" s="42"/>
      <c r="P2" s="43"/>
      <c r="Q2" s="19"/>
      <c r="R2" s="41" t="s">
        <v>114</v>
      </c>
      <c r="S2" s="42"/>
      <c r="T2" s="43"/>
      <c r="U2" s="19"/>
      <c r="V2" s="41" t="s">
        <v>115</v>
      </c>
      <c r="W2" s="42"/>
      <c r="X2" s="43"/>
      <c r="Y2" s="19"/>
      <c r="Z2" s="41" t="s">
        <v>116</v>
      </c>
      <c r="AA2" s="42"/>
      <c r="AB2" s="43"/>
      <c r="AC2" s="19"/>
      <c r="AD2" s="41" t="s">
        <v>117</v>
      </c>
      <c r="AE2" s="42"/>
      <c r="AF2" s="43"/>
    </row>
    <row r="3" spans="1:32" s="3" customFormat="1">
      <c r="A3" s="5" t="s">
        <v>102</v>
      </c>
      <c r="B3" s="8">
        <v>5.98</v>
      </c>
      <c r="C3" s="9">
        <v>6</v>
      </c>
      <c r="D3" s="10">
        <f>B3-C3</f>
        <v>-1.9999999999999574E-2</v>
      </c>
      <c r="E3"/>
      <c r="F3" s="8">
        <v>5.55</v>
      </c>
      <c r="G3" s="9">
        <v>5.7</v>
      </c>
      <c r="H3" s="10">
        <f>F3-G3</f>
        <v>-0.15000000000000036</v>
      </c>
      <c r="I3"/>
      <c r="J3" s="8">
        <v>5.91</v>
      </c>
      <c r="K3" s="9">
        <v>5.9</v>
      </c>
      <c r="L3" s="10">
        <f>J3-K3</f>
        <v>9.9999999999997868E-3</v>
      </c>
      <c r="M3"/>
      <c r="N3" s="8">
        <v>6.15</v>
      </c>
      <c r="O3" s="9">
        <v>6.2</v>
      </c>
      <c r="P3" s="10">
        <f>N3-O3</f>
        <v>-4.9999999999999822E-2</v>
      </c>
      <c r="Q3"/>
      <c r="R3" s="8">
        <v>6.08</v>
      </c>
      <c r="S3" s="9">
        <v>6</v>
      </c>
      <c r="T3" s="10">
        <f>R3-S3</f>
        <v>8.0000000000000071E-2</v>
      </c>
      <c r="U3"/>
      <c r="V3" s="8">
        <v>5.72</v>
      </c>
      <c r="W3" s="9">
        <v>5.8</v>
      </c>
      <c r="X3" s="10">
        <f>V3-W3</f>
        <v>-8.0000000000000071E-2</v>
      </c>
      <c r="Y3"/>
      <c r="Z3" s="8">
        <v>5.85</v>
      </c>
      <c r="AA3" s="9">
        <v>5.9</v>
      </c>
      <c r="AB3" s="10">
        <f>Z3-AA3</f>
        <v>-5.0000000000000711E-2</v>
      </c>
      <c r="AC3"/>
      <c r="AD3" s="8">
        <v>6.16</v>
      </c>
      <c r="AE3" s="9">
        <v>6.2</v>
      </c>
      <c r="AF3" s="10">
        <f>AD3-AE3</f>
        <v>-4.0000000000000036E-2</v>
      </c>
    </row>
    <row r="4" spans="1:32" s="3" customFormat="1">
      <c r="A4" s="6" t="s">
        <v>103</v>
      </c>
      <c r="B4" s="8">
        <v>16.12</v>
      </c>
      <c r="C4" s="9">
        <v>16.3</v>
      </c>
      <c r="D4" s="10">
        <f t="shared" ref="D4:D8" si="0">B4-C4</f>
        <v>-0.17999999999999972</v>
      </c>
      <c r="E4"/>
      <c r="F4" s="8">
        <v>12.76</v>
      </c>
      <c r="G4" s="9">
        <v>13.1</v>
      </c>
      <c r="H4" s="10">
        <f t="shared" ref="H4:H8" si="1">F4-G4</f>
        <v>-0.33999999999999986</v>
      </c>
      <c r="I4"/>
      <c r="J4" s="8">
        <v>14.62</v>
      </c>
      <c r="K4" s="9">
        <v>14.8</v>
      </c>
      <c r="L4" s="10">
        <f t="shared" ref="L4:L8" si="2">J4-K4</f>
        <v>-0.18000000000000149</v>
      </c>
      <c r="M4"/>
      <c r="N4" s="8">
        <v>16.68</v>
      </c>
      <c r="O4" s="9">
        <v>16.899999999999999</v>
      </c>
      <c r="P4" s="10">
        <f t="shared" ref="P4:P8" si="3">N4-O4</f>
        <v>-0.21999999999999886</v>
      </c>
      <c r="Q4"/>
      <c r="R4" s="8">
        <v>16.75</v>
      </c>
      <c r="S4" s="9">
        <v>16.8</v>
      </c>
      <c r="T4" s="10">
        <f t="shared" ref="T4:T8" si="4">R4-S4</f>
        <v>-5.0000000000000711E-2</v>
      </c>
      <c r="U4"/>
      <c r="V4" s="8">
        <v>16.559999999999999</v>
      </c>
      <c r="W4" s="9">
        <v>16.8</v>
      </c>
      <c r="X4" s="10">
        <f t="shared" ref="X4:X8" si="5">V4-W4</f>
        <v>-0.24000000000000199</v>
      </c>
      <c r="Y4"/>
      <c r="Z4" s="8">
        <v>15.74</v>
      </c>
      <c r="AA4" s="9">
        <v>15.9</v>
      </c>
      <c r="AB4" s="10">
        <f t="shared" ref="AB4:AB8" si="6">Z4-AA4</f>
        <v>-0.16000000000000014</v>
      </c>
      <c r="AC4"/>
      <c r="AD4" s="8">
        <v>16.89</v>
      </c>
      <c r="AE4" s="9">
        <v>17.100000000000001</v>
      </c>
      <c r="AF4" s="10">
        <f t="shared" ref="AF4:AF8" si="7">AD4-AE4</f>
        <v>-0.21000000000000085</v>
      </c>
    </row>
    <row r="5" spans="1:32" s="3" customFormat="1">
      <c r="A5" s="5" t="s">
        <v>104</v>
      </c>
      <c r="B5" s="8">
        <v>14.44</v>
      </c>
      <c r="C5" s="9">
        <v>14.1</v>
      </c>
      <c r="D5" s="10">
        <f t="shared" si="0"/>
        <v>0.33999999999999986</v>
      </c>
      <c r="E5"/>
      <c r="F5" s="8">
        <v>17.329999999999998</v>
      </c>
      <c r="G5" s="9">
        <v>16.7</v>
      </c>
      <c r="H5" s="10">
        <f t="shared" si="1"/>
        <v>0.62999999999999901</v>
      </c>
      <c r="I5"/>
      <c r="J5" s="8">
        <v>14.5</v>
      </c>
      <c r="K5" s="9">
        <v>14.2</v>
      </c>
      <c r="L5" s="10">
        <f t="shared" si="2"/>
        <v>0.30000000000000071</v>
      </c>
      <c r="M5"/>
      <c r="N5" s="8">
        <v>14.82</v>
      </c>
      <c r="O5" s="9">
        <v>14.4</v>
      </c>
      <c r="P5" s="10">
        <f t="shared" si="3"/>
        <v>0.41999999999999993</v>
      </c>
      <c r="Q5"/>
      <c r="R5" s="8">
        <v>15.67</v>
      </c>
      <c r="S5" s="9">
        <v>15.4</v>
      </c>
      <c r="T5" s="10">
        <f t="shared" si="4"/>
        <v>0.26999999999999957</v>
      </c>
      <c r="U5"/>
      <c r="V5" s="8">
        <v>14.5</v>
      </c>
      <c r="W5" s="9">
        <v>14.2</v>
      </c>
      <c r="X5" s="10">
        <f t="shared" si="5"/>
        <v>0.30000000000000071</v>
      </c>
      <c r="Y5"/>
      <c r="Z5" s="8">
        <v>15.032</v>
      </c>
      <c r="AA5" s="9">
        <v>14.7</v>
      </c>
      <c r="AB5" s="10">
        <f t="shared" si="6"/>
        <v>0.33200000000000074</v>
      </c>
      <c r="AC5"/>
      <c r="AD5" s="8">
        <v>14.87</v>
      </c>
      <c r="AE5" s="9">
        <v>14.6</v>
      </c>
      <c r="AF5" s="10">
        <f t="shared" si="7"/>
        <v>0.26999999999999957</v>
      </c>
    </row>
    <row r="6" spans="1:32" s="3" customFormat="1">
      <c r="A6" s="5" t="s">
        <v>105</v>
      </c>
      <c r="B6" s="8">
        <v>26.27</v>
      </c>
      <c r="C6" s="9">
        <v>26.3</v>
      </c>
      <c r="D6" s="10">
        <f t="shared" si="0"/>
        <v>-3.0000000000001137E-2</v>
      </c>
      <c r="E6"/>
      <c r="F6" s="8">
        <v>27.85</v>
      </c>
      <c r="G6" s="9">
        <v>27.5</v>
      </c>
      <c r="H6" s="10">
        <f t="shared" si="1"/>
        <v>0.35000000000000142</v>
      </c>
      <c r="I6"/>
      <c r="J6" s="8">
        <v>27.26</v>
      </c>
      <c r="K6" s="9">
        <v>27.2</v>
      </c>
      <c r="L6" s="10">
        <f t="shared" si="2"/>
        <v>6.0000000000002274E-2</v>
      </c>
      <c r="M6"/>
      <c r="N6" s="8">
        <v>25.97</v>
      </c>
      <c r="O6" s="9">
        <v>26</v>
      </c>
      <c r="P6" s="10">
        <f t="shared" si="3"/>
        <v>-3.0000000000001137E-2</v>
      </c>
      <c r="Q6"/>
      <c r="R6" s="8">
        <v>24.58</v>
      </c>
      <c r="S6" s="9">
        <v>24.5</v>
      </c>
      <c r="T6" s="10">
        <f t="shared" si="4"/>
        <v>7.9999999999998295E-2</v>
      </c>
      <c r="U6"/>
      <c r="V6" s="8">
        <v>25.82</v>
      </c>
      <c r="W6" s="9">
        <v>25.9</v>
      </c>
      <c r="X6" s="10">
        <f t="shared" si="5"/>
        <v>-7.9999999999998295E-2</v>
      </c>
      <c r="Y6"/>
      <c r="Z6" s="8">
        <v>25.13</v>
      </c>
      <c r="AA6" s="9">
        <v>25.1</v>
      </c>
      <c r="AB6" s="10">
        <f t="shared" si="6"/>
        <v>2.9999999999997584E-2</v>
      </c>
      <c r="AC6"/>
      <c r="AD6" s="8">
        <v>25.31</v>
      </c>
      <c r="AE6" s="9">
        <v>25.3</v>
      </c>
      <c r="AF6" s="10">
        <f t="shared" si="7"/>
        <v>9.9999999999980105E-3</v>
      </c>
    </row>
    <row r="7" spans="1:32" s="3" customFormat="1">
      <c r="A7" s="5" t="s">
        <v>106</v>
      </c>
      <c r="B7" s="8">
        <v>19.47</v>
      </c>
      <c r="C7" s="9">
        <v>19.7</v>
      </c>
      <c r="D7" s="10">
        <f t="shared" si="0"/>
        <v>-0.23000000000000043</v>
      </c>
      <c r="E7"/>
      <c r="F7" s="8">
        <v>18.97</v>
      </c>
      <c r="G7" s="9">
        <v>19.3</v>
      </c>
      <c r="H7" s="10">
        <f t="shared" si="1"/>
        <v>-0.33000000000000185</v>
      </c>
      <c r="I7"/>
      <c r="J7" s="8">
        <v>19.73</v>
      </c>
      <c r="K7" s="9">
        <v>20</v>
      </c>
      <c r="L7" s="10">
        <f t="shared" si="2"/>
        <v>-0.26999999999999957</v>
      </c>
      <c r="M7"/>
      <c r="N7" s="8">
        <v>19.16</v>
      </c>
      <c r="O7" s="9">
        <v>19.3</v>
      </c>
      <c r="P7" s="10">
        <f t="shared" si="3"/>
        <v>-0.14000000000000057</v>
      </c>
      <c r="Q7"/>
      <c r="R7" s="8">
        <v>19.7</v>
      </c>
      <c r="S7" s="9">
        <v>19.899999999999999</v>
      </c>
      <c r="T7" s="10">
        <f t="shared" si="4"/>
        <v>-0.19999999999999929</v>
      </c>
      <c r="U7"/>
      <c r="V7" s="8">
        <v>20.059999999999999</v>
      </c>
      <c r="W7" s="9">
        <v>20.100000000000001</v>
      </c>
      <c r="X7" s="10">
        <f t="shared" si="5"/>
        <v>-4.00000000000027E-2</v>
      </c>
      <c r="Y7"/>
      <c r="Z7" s="8">
        <v>20.75</v>
      </c>
      <c r="AA7" s="9">
        <v>20.9</v>
      </c>
      <c r="AB7" s="10">
        <f t="shared" si="6"/>
        <v>-0.14999999999999858</v>
      </c>
      <c r="AC7"/>
      <c r="AD7" s="8">
        <v>20.13</v>
      </c>
      <c r="AE7" s="9">
        <v>20.399999999999999</v>
      </c>
      <c r="AF7" s="10">
        <f t="shared" si="7"/>
        <v>-0.26999999999999957</v>
      </c>
    </row>
    <row r="8" spans="1:32" s="3" customFormat="1">
      <c r="A8" s="5" t="s">
        <v>107</v>
      </c>
      <c r="B8" s="8">
        <v>17.73</v>
      </c>
      <c r="C8" s="9">
        <v>17.7</v>
      </c>
      <c r="D8" s="10">
        <f t="shared" si="0"/>
        <v>3.0000000000001137E-2</v>
      </c>
      <c r="E8"/>
      <c r="F8" s="8">
        <v>17.54</v>
      </c>
      <c r="G8" s="9">
        <v>17.8</v>
      </c>
      <c r="H8" s="10">
        <f t="shared" si="1"/>
        <v>-0.26000000000000156</v>
      </c>
      <c r="I8"/>
      <c r="J8" s="8">
        <v>17.98</v>
      </c>
      <c r="K8" s="9">
        <v>17.899999999999999</v>
      </c>
      <c r="L8" s="10">
        <f t="shared" si="2"/>
        <v>8.0000000000001847E-2</v>
      </c>
      <c r="M8"/>
      <c r="N8" s="8">
        <v>17.21</v>
      </c>
      <c r="O8" s="9">
        <v>17.3</v>
      </c>
      <c r="P8" s="10">
        <f t="shared" si="3"/>
        <v>-8.9999999999999858E-2</v>
      </c>
      <c r="Q8"/>
      <c r="R8" s="8">
        <v>17.22</v>
      </c>
      <c r="S8" s="9">
        <v>17.3</v>
      </c>
      <c r="T8" s="10">
        <f t="shared" si="4"/>
        <v>-8.0000000000001847E-2</v>
      </c>
      <c r="U8"/>
      <c r="V8" s="8">
        <v>17.34</v>
      </c>
      <c r="W8" s="9">
        <v>17.3</v>
      </c>
      <c r="X8" s="10">
        <f t="shared" si="5"/>
        <v>3.9999999999999147E-2</v>
      </c>
      <c r="Y8"/>
      <c r="Z8" s="8">
        <v>17.5</v>
      </c>
      <c r="AA8" s="9">
        <v>17.5</v>
      </c>
      <c r="AB8" s="10">
        <f t="shared" si="6"/>
        <v>0</v>
      </c>
      <c r="AC8"/>
      <c r="AD8" s="8">
        <v>16.63</v>
      </c>
      <c r="AE8" s="9">
        <v>16.399999999999999</v>
      </c>
      <c r="AF8" s="10">
        <f t="shared" si="7"/>
        <v>0.23000000000000043</v>
      </c>
    </row>
    <row r="9" spans="1:32" s="3" customFormat="1">
      <c r="A9" s="5"/>
      <c r="B9" s="11"/>
      <c r="C9" s="12"/>
      <c r="D9" s="13"/>
      <c r="E9"/>
      <c r="F9" s="11"/>
      <c r="G9" s="12"/>
      <c r="H9" s="13"/>
      <c r="I9"/>
      <c r="J9" s="11"/>
      <c r="K9" s="12"/>
      <c r="L9" s="13"/>
      <c r="M9"/>
      <c r="N9" s="11"/>
      <c r="O9" s="12"/>
      <c r="P9" s="13"/>
      <c r="Q9"/>
      <c r="R9" s="11"/>
      <c r="S9" s="12"/>
      <c r="T9" s="13"/>
      <c r="U9"/>
      <c r="V9" s="11"/>
      <c r="W9" s="12"/>
      <c r="X9" s="13"/>
      <c r="Y9"/>
      <c r="Z9" s="11"/>
      <c r="AA9" s="12"/>
      <c r="AB9" s="13"/>
      <c r="AC9"/>
      <c r="AD9" s="11"/>
      <c r="AE9" s="12"/>
      <c r="AF9" s="13"/>
    </row>
    <row r="10" spans="1:32" s="4" customFormat="1">
      <c r="A10" s="17"/>
      <c r="B10" s="41" t="s">
        <v>118</v>
      </c>
      <c r="C10" s="42"/>
      <c r="D10" s="43"/>
      <c r="E10" s="19"/>
      <c r="F10" s="41" t="s">
        <v>119</v>
      </c>
      <c r="G10" s="42"/>
      <c r="H10" s="43"/>
      <c r="I10" s="19"/>
      <c r="J10" s="41" t="s">
        <v>110</v>
      </c>
      <c r="K10" s="42"/>
      <c r="L10" s="43"/>
      <c r="M10" s="19"/>
      <c r="N10" s="41" t="s">
        <v>111</v>
      </c>
      <c r="O10" s="42"/>
      <c r="P10" s="43"/>
      <c r="Q10" s="19"/>
      <c r="R10" s="41" t="s">
        <v>112</v>
      </c>
      <c r="S10" s="42"/>
      <c r="T10" s="43"/>
      <c r="U10" s="19"/>
      <c r="V10" s="41" t="s">
        <v>120</v>
      </c>
      <c r="W10" s="42"/>
      <c r="X10" s="43"/>
      <c r="Y10" s="19"/>
      <c r="Z10" s="41" t="s">
        <v>196</v>
      </c>
      <c r="AA10" s="42"/>
      <c r="AB10" s="43"/>
      <c r="AC10" s="19"/>
      <c r="AD10" s="41" t="s">
        <v>122</v>
      </c>
      <c r="AE10" s="42"/>
      <c r="AF10" s="43"/>
    </row>
    <row r="11" spans="1:32" s="3" customFormat="1">
      <c r="A11" s="5" t="s">
        <v>102</v>
      </c>
      <c r="B11" s="8">
        <v>6.34</v>
      </c>
      <c r="C11" s="9">
        <v>6.3</v>
      </c>
      <c r="D11" s="10">
        <f>B11-C11</f>
        <v>4.0000000000000036E-2</v>
      </c>
      <c r="E11"/>
      <c r="F11" s="8">
        <v>5.67</v>
      </c>
      <c r="G11" s="9">
        <v>5.7</v>
      </c>
      <c r="H11" s="10">
        <f>F11-G11</f>
        <v>-3.0000000000000249E-2</v>
      </c>
      <c r="I11"/>
      <c r="J11" s="8">
        <v>7.19</v>
      </c>
      <c r="K11" s="9">
        <v>7.2</v>
      </c>
      <c r="L11" s="10">
        <f>J11-K11</f>
        <v>-9.9999999999997868E-3</v>
      </c>
      <c r="M11"/>
      <c r="N11" s="8">
        <v>6.47</v>
      </c>
      <c r="O11" s="9">
        <v>6.6</v>
      </c>
      <c r="P11" s="10">
        <f>N11-O11</f>
        <v>-0.12999999999999989</v>
      </c>
      <c r="Q11"/>
      <c r="R11" s="8">
        <v>6.82</v>
      </c>
      <c r="S11" s="9">
        <v>6.9</v>
      </c>
      <c r="T11" s="10">
        <f>R11-S11</f>
        <v>-8.0000000000000071E-2</v>
      </c>
      <c r="U11"/>
      <c r="V11" s="8">
        <v>6.51</v>
      </c>
      <c r="W11" s="9">
        <v>6.6</v>
      </c>
      <c r="X11" s="10">
        <f>V11-W11</f>
        <v>-8.9999999999999858E-2</v>
      </c>
      <c r="Y11"/>
      <c r="Z11" s="8">
        <v>6.15</v>
      </c>
      <c r="AA11" s="9">
        <v>6.1</v>
      </c>
      <c r="AB11" s="10">
        <f>Z11-AA11</f>
        <v>5.0000000000000711E-2</v>
      </c>
      <c r="AC11"/>
      <c r="AD11" s="8">
        <v>6.71</v>
      </c>
      <c r="AE11" s="9">
        <v>6.8</v>
      </c>
      <c r="AF11" s="10">
        <f>AD11-AE11</f>
        <v>-8.9999999999999858E-2</v>
      </c>
    </row>
    <row r="12" spans="1:32" s="3" customFormat="1">
      <c r="A12" s="6" t="s">
        <v>103</v>
      </c>
      <c r="B12" s="8">
        <v>16.66</v>
      </c>
      <c r="C12" s="9">
        <v>17</v>
      </c>
      <c r="D12" s="10">
        <f t="shared" ref="D12:D16" si="8">B12-C12</f>
        <v>-0.33999999999999986</v>
      </c>
      <c r="E12"/>
      <c r="F12" s="8">
        <v>15.71</v>
      </c>
      <c r="G12" s="9">
        <v>15.7</v>
      </c>
      <c r="H12" s="10">
        <f t="shared" ref="H12:H16" si="9">F12-G12</f>
        <v>1.0000000000001563E-2</v>
      </c>
      <c r="I12"/>
      <c r="J12" s="8">
        <v>17.28</v>
      </c>
      <c r="K12" s="9">
        <v>17.399999999999999</v>
      </c>
      <c r="L12" s="10">
        <f t="shared" ref="L12:L16" si="10">J12-K12</f>
        <v>-0.11999999999999744</v>
      </c>
      <c r="M12"/>
      <c r="N12" s="8">
        <v>16.63</v>
      </c>
      <c r="O12" s="9">
        <v>16.899999999999999</v>
      </c>
      <c r="P12" s="10">
        <f t="shared" ref="P12:P16" si="11">N12-O12</f>
        <v>-0.26999999999999957</v>
      </c>
      <c r="Q12"/>
      <c r="R12" s="8">
        <v>17.84</v>
      </c>
      <c r="S12" s="9">
        <v>17.8</v>
      </c>
      <c r="T12" s="10">
        <f t="shared" ref="T12:T16" si="12">R12-S12</f>
        <v>3.9999999999999147E-2</v>
      </c>
      <c r="U12"/>
      <c r="V12" s="8">
        <v>16.440000000000001</v>
      </c>
      <c r="W12" s="9">
        <v>16.7</v>
      </c>
      <c r="X12" s="10">
        <f t="shared" ref="X12:X16" si="13">V12-W12</f>
        <v>-0.25999999999999801</v>
      </c>
      <c r="Y12"/>
      <c r="Z12" s="8">
        <v>17.39</v>
      </c>
      <c r="AA12" s="9">
        <v>17.600000000000001</v>
      </c>
      <c r="AB12" s="10">
        <f t="shared" ref="AB12:AB16" si="14">Z12-AA12</f>
        <v>-0.21000000000000085</v>
      </c>
      <c r="AC12"/>
      <c r="AD12" s="8">
        <v>17.79</v>
      </c>
      <c r="AE12" s="9">
        <v>17.899999999999999</v>
      </c>
      <c r="AF12" s="10">
        <f t="shared" ref="AF12:AF16" si="15">AD12-AE12</f>
        <v>-0.10999999999999943</v>
      </c>
    </row>
    <row r="13" spans="1:32" s="3" customFormat="1">
      <c r="A13" s="5" t="s">
        <v>104</v>
      </c>
      <c r="B13" s="8">
        <v>14.42</v>
      </c>
      <c r="C13" s="9">
        <v>14</v>
      </c>
      <c r="D13" s="10">
        <f t="shared" si="8"/>
        <v>0.41999999999999993</v>
      </c>
      <c r="E13"/>
      <c r="F13" s="8">
        <v>14.25</v>
      </c>
      <c r="G13" s="9">
        <v>13.8</v>
      </c>
      <c r="H13" s="10">
        <f t="shared" si="9"/>
        <v>0.44999999999999929</v>
      </c>
      <c r="I13"/>
      <c r="J13" s="8">
        <v>14.66</v>
      </c>
      <c r="K13" s="9">
        <v>14.5</v>
      </c>
      <c r="L13" s="10">
        <f t="shared" si="10"/>
        <v>0.16000000000000014</v>
      </c>
      <c r="M13"/>
      <c r="N13" s="8">
        <v>15.03</v>
      </c>
      <c r="O13" s="9">
        <v>14.5</v>
      </c>
      <c r="P13" s="10">
        <f t="shared" si="11"/>
        <v>0.52999999999999936</v>
      </c>
      <c r="Q13"/>
      <c r="R13" s="8">
        <v>14.22</v>
      </c>
      <c r="S13" s="9">
        <v>13.9</v>
      </c>
      <c r="T13" s="10">
        <f t="shared" si="12"/>
        <v>0.32000000000000028</v>
      </c>
      <c r="U13"/>
      <c r="V13" s="8">
        <v>14.47</v>
      </c>
      <c r="W13" s="9">
        <v>13.9</v>
      </c>
      <c r="X13" s="10">
        <f t="shared" si="13"/>
        <v>0.57000000000000028</v>
      </c>
      <c r="Y13"/>
      <c r="Z13" s="8">
        <v>14.01</v>
      </c>
      <c r="AA13" s="9">
        <v>13.8</v>
      </c>
      <c r="AB13" s="10">
        <f t="shared" si="14"/>
        <v>0.20999999999999908</v>
      </c>
      <c r="AC13"/>
      <c r="AD13" s="8">
        <v>15.22</v>
      </c>
      <c r="AE13" s="9">
        <v>15.4</v>
      </c>
      <c r="AF13" s="10">
        <f t="shared" si="15"/>
        <v>-0.17999999999999972</v>
      </c>
    </row>
    <row r="14" spans="1:32" s="3" customFormat="1">
      <c r="A14" s="5" t="s">
        <v>105</v>
      </c>
      <c r="B14" s="8">
        <v>25.65</v>
      </c>
      <c r="C14" s="9">
        <v>25.9</v>
      </c>
      <c r="D14" s="10">
        <f t="shared" si="8"/>
        <v>-0.25</v>
      </c>
      <c r="E14"/>
      <c r="F14" s="8">
        <v>26.37</v>
      </c>
      <c r="G14" s="9">
        <v>26.5</v>
      </c>
      <c r="H14" s="10">
        <f t="shared" si="9"/>
        <v>-0.12999999999999901</v>
      </c>
      <c r="I14"/>
      <c r="J14" s="8">
        <v>28.71</v>
      </c>
      <c r="K14" s="9">
        <v>28.8</v>
      </c>
      <c r="L14" s="10">
        <f t="shared" si="10"/>
        <v>-8.9999999999999858E-2</v>
      </c>
      <c r="M14"/>
      <c r="N14" s="8">
        <v>28.71</v>
      </c>
      <c r="O14" s="9">
        <v>28.9</v>
      </c>
      <c r="P14" s="10">
        <f t="shared" si="11"/>
        <v>-0.18999999999999773</v>
      </c>
      <c r="Q14"/>
      <c r="R14" s="8">
        <v>29.04</v>
      </c>
      <c r="S14" s="9">
        <v>29.1</v>
      </c>
      <c r="T14" s="10">
        <f t="shared" si="12"/>
        <v>-6.0000000000002274E-2</v>
      </c>
      <c r="U14"/>
      <c r="V14" s="8">
        <v>28.21</v>
      </c>
      <c r="W14" s="9">
        <v>28.2</v>
      </c>
      <c r="X14" s="10">
        <f t="shared" si="13"/>
        <v>1.0000000000001563E-2</v>
      </c>
      <c r="Y14"/>
      <c r="Z14" s="8">
        <v>27.05</v>
      </c>
      <c r="AA14" s="9">
        <v>27.3</v>
      </c>
      <c r="AB14" s="10">
        <f t="shared" si="14"/>
        <v>-0.25</v>
      </c>
      <c r="AC14"/>
      <c r="AD14" s="8">
        <v>26.28</v>
      </c>
      <c r="AE14" s="9">
        <v>26.3</v>
      </c>
      <c r="AF14" s="10">
        <f t="shared" si="15"/>
        <v>-1.9999999999999574E-2</v>
      </c>
    </row>
    <row r="15" spans="1:32" s="3" customFormat="1">
      <c r="A15" s="5" t="s">
        <v>106</v>
      </c>
      <c r="B15" s="8">
        <v>19.3</v>
      </c>
      <c r="C15" s="9">
        <v>19.399999999999999</v>
      </c>
      <c r="D15" s="10">
        <f t="shared" si="8"/>
        <v>-9.9999999999997868E-2</v>
      </c>
      <c r="E15"/>
      <c r="F15" s="8">
        <v>19.7</v>
      </c>
      <c r="G15" s="9">
        <v>19.8</v>
      </c>
      <c r="H15" s="10">
        <f t="shared" si="9"/>
        <v>-0.10000000000000142</v>
      </c>
      <c r="I15"/>
      <c r="J15" s="8">
        <v>18.399999999999999</v>
      </c>
      <c r="K15" s="9">
        <v>18.5</v>
      </c>
      <c r="L15" s="10">
        <f t="shared" si="10"/>
        <v>-0.10000000000000142</v>
      </c>
      <c r="M15"/>
      <c r="N15" s="8">
        <v>18.93</v>
      </c>
      <c r="O15" s="9">
        <v>19.100000000000001</v>
      </c>
      <c r="P15" s="10">
        <f t="shared" si="11"/>
        <v>-0.17000000000000171</v>
      </c>
      <c r="Q15"/>
      <c r="R15" s="8">
        <v>18.28</v>
      </c>
      <c r="S15" s="9">
        <v>18.7</v>
      </c>
      <c r="T15" s="10">
        <f t="shared" si="12"/>
        <v>-0.41999999999999815</v>
      </c>
      <c r="U15"/>
      <c r="V15" s="8">
        <v>18.48</v>
      </c>
      <c r="W15" s="9">
        <v>18.5</v>
      </c>
      <c r="X15" s="10">
        <f t="shared" si="13"/>
        <v>-1.9999999999999574E-2</v>
      </c>
      <c r="Y15"/>
      <c r="Z15" s="8">
        <v>19.55</v>
      </c>
      <c r="AA15" s="9">
        <v>19.600000000000001</v>
      </c>
      <c r="AB15" s="10">
        <f t="shared" si="14"/>
        <v>-5.0000000000000711E-2</v>
      </c>
      <c r="AC15"/>
      <c r="AD15" s="8">
        <v>19.78</v>
      </c>
      <c r="AE15" s="9">
        <v>19.600000000000001</v>
      </c>
      <c r="AF15" s="10">
        <f t="shared" si="15"/>
        <v>0.17999999999999972</v>
      </c>
    </row>
    <row r="16" spans="1:32" s="3" customFormat="1">
      <c r="A16" s="5" t="s">
        <v>107</v>
      </c>
      <c r="B16" s="8">
        <v>17.63</v>
      </c>
      <c r="C16" s="9">
        <v>17.399999999999999</v>
      </c>
      <c r="D16" s="10">
        <f t="shared" si="8"/>
        <v>0.23000000000000043</v>
      </c>
      <c r="E16"/>
      <c r="F16" s="8">
        <v>18.29</v>
      </c>
      <c r="G16" s="9">
        <v>18.399999999999999</v>
      </c>
      <c r="H16" s="10">
        <f t="shared" si="9"/>
        <v>-0.10999999999999943</v>
      </c>
      <c r="I16"/>
      <c r="J16" s="8">
        <v>13.76</v>
      </c>
      <c r="K16" s="9">
        <v>13.6</v>
      </c>
      <c r="L16" s="10">
        <f t="shared" si="10"/>
        <v>0.16000000000000014</v>
      </c>
      <c r="M16"/>
      <c r="N16" s="8">
        <v>14.23</v>
      </c>
      <c r="O16" s="9">
        <v>14.1</v>
      </c>
      <c r="P16" s="10">
        <f t="shared" si="11"/>
        <v>0.13000000000000078</v>
      </c>
      <c r="Q16"/>
      <c r="R16" s="8">
        <v>13.8</v>
      </c>
      <c r="S16" s="9">
        <v>13.6</v>
      </c>
      <c r="T16" s="10">
        <f t="shared" si="12"/>
        <v>0.20000000000000107</v>
      </c>
      <c r="U16"/>
      <c r="V16" s="8">
        <v>15.89</v>
      </c>
      <c r="W16" s="9">
        <v>16.100000000000001</v>
      </c>
      <c r="X16" s="10">
        <f t="shared" si="13"/>
        <v>-0.21000000000000085</v>
      </c>
      <c r="Y16"/>
      <c r="Z16" s="8">
        <v>15.85</v>
      </c>
      <c r="AA16" s="9">
        <v>15.63</v>
      </c>
      <c r="AB16" s="10">
        <f t="shared" si="14"/>
        <v>0.21999999999999886</v>
      </c>
      <c r="AC16"/>
      <c r="AD16" s="8">
        <v>14.21</v>
      </c>
      <c r="AE16" s="9">
        <v>13.9</v>
      </c>
      <c r="AF16" s="10">
        <f t="shared" si="15"/>
        <v>0.3100000000000005</v>
      </c>
    </row>
    <row r="17" spans="1:32" s="3" customFormat="1">
      <c r="A17" s="7"/>
      <c r="B17" s="14"/>
      <c r="C17" s="15"/>
      <c r="D17" s="16"/>
      <c r="E17"/>
      <c r="F17" s="14"/>
      <c r="G17" s="15"/>
      <c r="H17" s="16"/>
      <c r="I17"/>
      <c r="J17" s="14"/>
      <c r="K17" s="15"/>
      <c r="L17" s="16"/>
      <c r="M17"/>
      <c r="N17" s="14"/>
      <c r="O17" s="15"/>
      <c r="P17" s="16"/>
      <c r="Q17"/>
      <c r="R17" s="14"/>
      <c r="S17" s="15"/>
      <c r="T17" s="16"/>
      <c r="U17"/>
      <c r="V17" s="14"/>
      <c r="W17" s="15"/>
      <c r="X17" s="16"/>
      <c r="Y17"/>
      <c r="Z17" s="14"/>
      <c r="AA17" s="15"/>
      <c r="AB17" s="16"/>
      <c r="AC17"/>
      <c r="AD17" s="14"/>
      <c r="AE17" s="15"/>
      <c r="AF17" s="16"/>
    </row>
    <row r="18" spans="1:32" s="4" customFormat="1">
      <c r="A18" s="17"/>
      <c r="B18" s="41" t="s">
        <v>123</v>
      </c>
      <c r="C18" s="42"/>
      <c r="D18" s="43"/>
      <c r="E18" s="19"/>
      <c r="F18" s="41" t="s">
        <v>124</v>
      </c>
      <c r="G18" s="42"/>
      <c r="H18" s="43"/>
      <c r="I18" s="19"/>
      <c r="J18" s="41" t="s">
        <v>125</v>
      </c>
      <c r="K18" s="42"/>
      <c r="L18" s="43"/>
      <c r="M18" s="19"/>
      <c r="N18" s="41" t="s">
        <v>126</v>
      </c>
      <c r="O18" s="42"/>
      <c r="P18" s="43"/>
      <c r="Q18" s="19"/>
      <c r="R18" s="41" t="s">
        <v>127</v>
      </c>
      <c r="S18" s="42"/>
      <c r="T18" s="43"/>
      <c r="U18" s="19"/>
      <c r="V18" s="41" t="s">
        <v>128</v>
      </c>
      <c r="W18" s="42"/>
      <c r="X18" s="43"/>
      <c r="Y18" s="19"/>
      <c r="Z18" s="41" t="s">
        <v>129</v>
      </c>
      <c r="AA18" s="42"/>
      <c r="AB18" s="43"/>
      <c r="AC18" s="19"/>
      <c r="AD18" s="41" t="s">
        <v>130</v>
      </c>
      <c r="AE18" s="42"/>
      <c r="AF18" s="43"/>
    </row>
    <row r="19" spans="1:32" s="3" customFormat="1">
      <c r="A19" s="5" t="s">
        <v>102</v>
      </c>
      <c r="B19" s="8">
        <v>5.37</v>
      </c>
      <c r="C19" s="9">
        <v>5.6</v>
      </c>
      <c r="D19" s="10">
        <f>B19-C19</f>
        <v>-0.22999999999999954</v>
      </c>
      <c r="E19"/>
      <c r="F19" s="8">
        <v>5.7</v>
      </c>
      <c r="G19" s="9">
        <v>5.6</v>
      </c>
      <c r="H19" s="10">
        <f>F19-G19</f>
        <v>0.10000000000000053</v>
      </c>
      <c r="I19"/>
      <c r="J19" s="8">
        <v>5.93</v>
      </c>
      <c r="K19" s="9">
        <v>5.9</v>
      </c>
      <c r="L19" s="10">
        <f>J19-K19</f>
        <v>2.9999999999999361E-2</v>
      </c>
      <c r="M19"/>
      <c r="N19" s="8">
        <v>5.32</v>
      </c>
      <c r="O19" s="9">
        <v>5.3</v>
      </c>
      <c r="P19" s="10">
        <f>N19-O19</f>
        <v>2.0000000000000462E-2</v>
      </c>
      <c r="Q19"/>
      <c r="R19" s="8">
        <v>4.8499999999999996</v>
      </c>
      <c r="S19" s="9">
        <v>4.9000000000000004</v>
      </c>
      <c r="T19" s="10">
        <f>R19-S19</f>
        <v>-5.0000000000000711E-2</v>
      </c>
      <c r="U19"/>
      <c r="V19" s="8">
        <v>5.98</v>
      </c>
      <c r="W19" s="9">
        <v>6</v>
      </c>
      <c r="X19" s="10">
        <f>V19-W19</f>
        <v>-1.9999999999999574E-2</v>
      </c>
      <c r="Y19"/>
      <c r="Z19" s="8">
        <v>4.7300000000000004</v>
      </c>
      <c r="AA19" s="9">
        <v>4.7</v>
      </c>
      <c r="AB19" s="10">
        <f>Z19-AA19</f>
        <v>3.0000000000000249E-2</v>
      </c>
      <c r="AC19"/>
      <c r="AD19" s="8">
        <v>6.21</v>
      </c>
      <c r="AE19" s="9">
        <v>6.2</v>
      </c>
      <c r="AF19" s="10">
        <f>AD19-AE19</f>
        <v>9.9999999999997868E-3</v>
      </c>
    </row>
    <row r="20" spans="1:32" s="3" customFormat="1">
      <c r="A20" s="6" t="s">
        <v>103</v>
      </c>
      <c r="B20" s="8">
        <v>15.59</v>
      </c>
      <c r="C20" s="9">
        <v>15.6</v>
      </c>
      <c r="D20" s="10">
        <f t="shared" ref="D20:D24" si="16">B20-C20</f>
        <v>-9.9999999999997868E-3</v>
      </c>
      <c r="E20"/>
      <c r="F20" s="8">
        <v>16.010000000000002</v>
      </c>
      <c r="G20" s="9">
        <v>16.100000000000001</v>
      </c>
      <c r="H20" s="10">
        <f t="shared" ref="H20:H24" si="17">F20-G20</f>
        <v>-8.9999999999999858E-2</v>
      </c>
      <c r="I20"/>
      <c r="J20" s="8">
        <v>16.28</v>
      </c>
      <c r="K20" s="9">
        <v>16.399999999999999</v>
      </c>
      <c r="L20" s="10">
        <f t="shared" ref="L20:L24" si="18">J20-K20</f>
        <v>-0.11999999999999744</v>
      </c>
      <c r="M20"/>
      <c r="N20" s="8">
        <v>14.92</v>
      </c>
      <c r="O20" s="9">
        <v>15</v>
      </c>
      <c r="P20" s="10">
        <f t="shared" ref="P20:P24" si="19">N20-O20</f>
        <v>-8.0000000000000071E-2</v>
      </c>
      <c r="Q20"/>
      <c r="R20" s="8">
        <v>13.89</v>
      </c>
      <c r="S20" s="9">
        <v>14.1</v>
      </c>
      <c r="T20" s="10">
        <f t="shared" ref="T20:T24" si="20">R20-S20</f>
        <v>-0.20999999999999908</v>
      </c>
      <c r="U20"/>
      <c r="V20" s="8">
        <v>16.29</v>
      </c>
      <c r="W20" s="9">
        <v>16.399999999999999</v>
      </c>
      <c r="X20" s="10">
        <f t="shared" ref="X20:X24" si="21">V20-W20</f>
        <v>-0.10999999999999943</v>
      </c>
      <c r="Y20"/>
      <c r="Z20" s="8">
        <v>13.22</v>
      </c>
      <c r="AA20" s="9">
        <v>13.2</v>
      </c>
      <c r="AB20" s="10">
        <f t="shared" ref="AB20:AB24" si="22">Z20-AA20</f>
        <v>2.000000000000135E-2</v>
      </c>
      <c r="AC20"/>
      <c r="AD20" s="8">
        <v>16.440000000000001</v>
      </c>
      <c r="AE20" s="9">
        <v>16.8</v>
      </c>
      <c r="AF20" s="10">
        <f t="shared" ref="AF20:AF24" si="23">AD20-AE20</f>
        <v>-0.35999999999999943</v>
      </c>
    </row>
    <row r="21" spans="1:32" s="3" customFormat="1">
      <c r="A21" s="5" t="s">
        <v>104</v>
      </c>
      <c r="B21" s="8">
        <v>12.3</v>
      </c>
      <c r="C21" s="9">
        <v>12.1</v>
      </c>
      <c r="D21" s="10">
        <f t="shared" si="16"/>
        <v>0.20000000000000107</v>
      </c>
      <c r="E21"/>
      <c r="F21" s="8">
        <v>13.33</v>
      </c>
      <c r="G21" s="9">
        <v>13.4</v>
      </c>
      <c r="H21" s="10">
        <f t="shared" si="17"/>
        <v>-7.0000000000000284E-2</v>
      </c>
      <c r="I21"/>
      <c r="J21" s="8">
        <v>13.54</v>
      </c>
      <c r="K21" s="9">
        <v>13.3</v>
      </c>
      <c r="L21" s="10">
        <f t="shared" si="18"/>
        <v>0.23999999999999844</v>
      </c>
      <c r="M21"/>
      <c r="N21" s="8">
        <v>13.38</v>
      </c>
      <c r="O21" s="9">
        <v>12.8</v>
      </c>
      <c r="P21" s="10">
        <f t="shared" si="19"/>
        <v>0.58000000000000007</v>
      </c>
      <c r="Q21"/>
      <c r="R21" s="8">
        <v>12.66</v>
      </c>
      <c r="S21" s="9">
        <v>12.2</v>
      </c>
      <c r="T21" s="10">
        <f t="shared" si="20"/>
        <v>0.46000000000000085</v>
      </c>
      <c r="U21"/>
      <c r="V21" s="8">
        <v>14.08</v>
      </c>
      <c r="W21" s="9">
        <v>13.8</v>
      </c>
      <c r="X21" s="10">
        <f t="shared" si="21"/>
        <v>0.27999999999999936</v>
      </c>
      <c r="Y21"/>
      <c r="Z21" s="8">
        <v>11.95</v>
      </c>
      <c r="AA21" s="9">
        <v>11.6</v>
      </c>
      <c r="AB21" s="10">
        <f t="shared" si="22"/>
        <v>0.34999999999999964</v>
      </c>
      <c r="AC21"/>
      <c r="AD21" s="8">
        <v>13.62</v>
      </c>
      <c r="AE21" s="9">
        <v>13.2</v>
      </c>
      <c r="AF21" s="10">
        <f t="shared" si="23"/>
        <v>0.41999999999999993</v>
      </c>
    </row>
    <row r="22" spans="1:32" s="3" customFormat="1">
      <c r="A22" s="5" t="s">
        <v>105</v>
      </c>
      <c r="B22" s="8">
        <v>24.84</v>
      </c>
      <c r="C22" s="9">
        <v>25.2</v>
      </c>
      <c r="D22" s="10">
        <f t="shared" si="16"/>
        <v>-0.35999999999999943</v>
      </c>
      <c r="E22"/>
      <c r="F22" s="8">
        <v>25.89</v>
      </c>
      <c r="G22" s="9">
        <v>25.6</v>
      </c>
      <c r="H22" s="10">
        <f t="shared" si="17"/>
        <v>0.28999999999999915</v>
      </c>
      <c r="I22"/>
      <c r="J22" s="8">
        <v>26.57</v>
      </c>
      <c r="K22" s="9">
        <v>26.6</v>
      </c>
      <c r="L22" s="10">
        <f t="shared" si="18"/>
        <v>-3.0000000000001137E-2</v>
      </c>
      <c r="M22"/>
      <c r="N22" s="8">
        <v>24.3</v>
      </c>
      <c r="O22" s="9">
        <v>24.4</v>
      </c>
      <c r="P22" s="10">
        <f t="shared" si="19"/>
        <v>-9.9999999999997868E-2</v>
      </c>
      <c r="Q22"/>
      <c r="R22" s="8">
        <v>23.28</v>
      </c>
      <c r="S22" s="9">
        <v>23.6</v>
      </c>
      <c r="T22" s="10">
        <f t="shared" si="20"/>
        <v>-0.32000000000000028</v>
      </c>
      <c r="U22"/>
      <c r="V22" s="8">
        <v>26.47</v>
      </c>
      <c r="W22" s="9">
        <v>26.3</v>
      </c>
      <c r="X22" s="10">
        <f t="shared" si="21"/>
        <v>0.16999999999999815</v>
      </c>
      <c r="Y22"/>
      <c r="Z22" s="8">
        <v>22.9</v>
      </c>
      <c r="AA22" s="9">
        <v>23.1</v>
      </c>
      <c r="AB22" s="10">
        <f t="shared" si="22"/>
        <v>-0.20000000000000284</v>
      </c>
      <c r="AC22"/>
      <c r="AD22" s="8">
        <v>27.4</v>
      </c>
      <c r="AE22" s="9">
        <v>27.4</v>
      </c>
      <c r="AF22" s="10">
        <f t="shared" si="23"/>
        <v>0</v>
      </c>
    </row>
    <row r="23" spans="1:32" s="3" customFormat="1">
      <c r="A23" s="5" t="s">
        <v>106</v>
      </c>
      <c r="B23" s="8">
        <v>20.100000000000001</v>
      </c>
      <c r="C23" s="9">
        <v>20</v>
      </c>
      <c r="D23" s="10">
        <f t="shared" si="16"/>
        <v>0.10000000000000142</v>
      </c>
      <c r="E23"/>
      <c r="F23" s="8">
        <v>20.260000000000002</v>
      </c>
      <c r="G23" s="9">
        <v>20.5</v>
      </c>
      <c r="H23" s="10">
        <f t="shared" si="17"/>
        <v>-0.23999999999999844</v>
      </c>
      <c r="I23"/>
      <c r="J23" s="8">
        <v>19.91</v>
      </c>
      <c r="K23" s="9">
        <v>20.3</v>
      </c>
      <c r="L23" s="10">
        <f t="shared" si="18"/>
        <v>-0.39000000000000057</v>
      </c>
      <c r="M23"/>
      <c r="N23" s="8">
        <v>19.100000000000001</v>
      </c>
      <c r="O23" s="9">
        <v>19.5</v>
      </c>
      <c r="P23" s="10">
        <f t="shared" si="19"/>
        <v>-0.39999999999999858</v>
      </c>
      <c r="Q23"/>
      <c r="R23" s="8">
        <v>19.64</v>
      </c>
      <c r="S23" s="9">
        <v>19.8</v>
      </c>
      <c r="T23" s="10">
        <f t="shared" si="20"/>
        <v>-0.16000000000000014</v>
      </c>
      <c r="U23"/>
      <c r="V23" s="8">
        <v>20.18</v>
      </c>
      <c r="W23" s="9">
        <v>20.5</v>
      </c>
      <c r="X23" s="10">
        <f t="shared" si="21"/>
        <v>-0.32000000000000028</v>
      </c>
      <c r="Y23"/>
      <c r="Z23" s="8">
        <v>18.649999999999999</v>
      </c>
      <c r="AA23" s="9">
        <v>19</v>
      </c>
      <c r="AB23" s="10">
        <f t="shared" si="22"/>
        <v>-0.35000000000000142</v>
      </c>
      <c r="AC23"/>
      <c r="AD23" s="8">
        <v>19.260000000000002</v>
      </c>
      <c r="AE23" s="9">
        <v>19.399999999999999</v>
      </c>
      <c r="AF23" s="10">
        <f t="shared" si="23"/>
        <v>-0.13999999999999702</v>
      </c>
    </row>
    <row r="24" spans="1:32" s="3" customFormat="1">
      <c r="A24" s="5" t="s">
        <v>107</v>
      </c>
      <c r="B24" s="8">
        <v>21.81</v>
      </c>
      <c r="C24" s="9">
        <v>21.7</v>
      </c>
      <c r="D24" s="10">
        <f t="shared" si="16"/>
        <v>0.10999999999999943</v>
      </c>
      <c r="E24"/>
      <c r="F24" s="8">
        <v>18.8</v>
      </c>
      <c r="G24" s="9">
        <v>18.899999999999999</v>
      </c>
      <c r="H24" s="10">
        <f t="shared" si="17"/>
        <v>-9.9999999999997868E-2</v>
      </c>
      <c r="I24"/>
      <c r="J24" s="8">
        <v>17.77</v>
      </c>
      <c r="K24" s="9">
        <v>17.5</v>
      </c>
      <c r="L24" s="10">
        <f t="shared" si="18"/>
        <v>0.26999999999999957</v>
      </c>
      <c r="M24"/>
      <c r="N24" s="8">
        <v>22.97</v>
      </c>
      <c r="O24" s="9">
        <v>23</v>
      </c>
      <c r="P24" s="10">
        <f t="shared" si="19"/>
        <v>-3.0000000000001137E-2</v>
      </c>
      <c r="Q24"/>
      <c r="R24" s="8">
        <v>25.67</v>
      </c>
      <c r="S24" s="9">
        <v>25.5</v>
      </c>
      <c r="T24" s="10">
        <f t="shared" si="20"/>
        <v>0.17000000000000171</v>
      </c>
      <c r="U24"/>
      <c r="V24" s="8">
        <v>17</v>
      </c>
      <c r="W24" s="9">
        <v>17</v>
      </c>
      <c r="X24" s="10">
        <f t="shared" si="21"/>
        <v>0</v>
      </c>
      <c r="Y24"/>
      <c r="Z24" s="8">
        <v>28.55</v>
      </c>
      <c r="AA24" s="9">
        <v>28.4</v>
      </c>
      <c r="AB24" s="10">
        <f t="shared" si="22"/>
        <v>0.15000000000000213</v>
      </c>
      <c r="AC24"/>
      <c r="AD24" s="8">
        <v>17.059999999999999</v>
      </c>
      <c r="AE24" s="9">
        <v>16.899999999999999</v>
      </c>
      <c r="AF24" s="10">
        <f t="shared" si="23"/>
        <v>0.16000000000000014</v>
      </c>
    </row>
    <row r="25" spans="1:32" s="3" customFormat="1">
      <c r="A25" s="7"/>
      <c r="B25" s="14"/>
      <c r="C25" s="15"/>
      <c r="D25" s="16"/>
      <c r="E25"/>
      <c r="F25" s="14"/>
      <c r="G25" s="15"/>
      <c r="H25" s="16"/>
      <c r="I25"/>
      <c r="J25" s="14"/>
      <c r="K25" s="15"/>
      <c r="L25" s="16"/>
      <c r="M25"/>
      <c r="N25" s="14"/>
      <c r="O25" s="15"/>
      <c r="P25" s="16"/>
      <c r="Q25"/>
      <c r="R25" s="14"/>
      <c r="S25" s="15"/>
      <c r="T25" s="16"/>
      <c r="U25"/>
      <c r="V25" s="14"/>
      <c r="W25" s="15"/>
      <c r="X25" s="16"/>
      <c r="Y25"/>
      <c r="Z25" s="14"/>
      <c r="AA25" s="15"/>
      <c r="AB25" s="16"/>
      <c r="AC25"/>
      <c r="AD25" s="14"/>
      <c r="AE25" s="15"/>
      <c r="AF25" s="16"/>
    </row>
    <row r="26" spans="1:32" s="4" customFormat="1">
      <c r="A26" s="17"/>
      <c r="B26" s="41" t="s">
        <v>131</v>
      </c>
      <c r="C26" s="42"/>
      <c r="D26" s="43"/>
      <c r="E26" s="19"/>
      <c r="F26" s="41" t="s">
        <v>132</v>
      </c>
      <c r="G26" s="42"/>
      <c r="H26" s="43"/>
      <c r="I26" s="19"/>
      <c r="J26" s="41" t="s">
        <v>133</v>
      </c>
      <c r="K26" s="42"/>
      <c r="L26" s="43"/>
      <c r="M26" s="19"/>
      <c r="N26" s="41" t="s">
        <v>134</v>
      </c>
      <c r="O26" s="42"/>
      <c r="P26" s="43"/>
      <c r="Q26" s="19"/>
      <c r="R26" s="41" t="s">
        <v>135</v>
      </c>
      <c r="S26" s="42"/>
      <c r="T26" s="43"/>
      <c r="U26" s="19"/>
      <c r="V26" s="41" t="s">
        <v>136</v>
      </c>
      <c r="W26" s="42"/>
      <c r="X26" s="43"/>
      <c r="Y26" s="19"/>
      <c r="Z26" s="41" t="s">
        <v>137</v>
      </c>
      <c r="AA26" s="42"/>
      <c r="AB26" s="43"/>
      <c r="AC26" s="19"/>
      <c r="AD26" s="41" t="s">
        <v>138</v>
      </c>
      <c r="AE26" s="42"/>
      <c r="AF26" s="43"/>
    </row>
    <row r="27" spans="1:32" s="3" customFormat="1">
      <c r="A27" s="5" t="s">
        <v>102</v>
      </c>
      <c r="B27" s="8">
        <v>5.77</v>
      </c>
      <c r="C27" s="9">
        <v>5.8</v>
      </c>
      <c r="D27" s="10">
        <f>B27-C27</f>
        <v>-3.0000000000000249E-2</v>
      </c>
      <c r="E27"/>
      <c r="F27" s="8">
        <v>6.08</v>
      </c>
      <c r="G27" s="9">
        <v>6.2</v>
      </c>
      <c r="H27" s="10">
        <f>F27-G27</f>
        <v>-0.12000000000000011</v>
      </c>
      <c r="I27"/>
      <c r="J27" s="8">
        <v>6.26</v>
      </c>
      <c r="K27" s="9">
        <v>6.3</v>
      </c>
      <c r="L27" s="10">
        <f>J27-K27</f>
        <v>-4.0000000000000036E-2</v>
      </c>
      <c r="M27"/>
      <c r="N27" s="8">
        <v>5.92</v>
      </c>
      <c r="O27" s="9">
        <v>6</v>
      </c>
      <c r="P27" s="10">
        <f>N27-O27</f>
        <v>-8.0000000000000071E-2</v>
      </c>
      <c r="Q27"/>
      <c r="R27" s="8">
        <v>6.05</v>
      </c>
      <c r="S27" s="9">
        <v>6</v>
      </c>
      <c r="T27" s="10">
        <f>R27-S27</f>
        <v>4.9999999999999822E-2</v>
      </c>
      <c r="U27"/>
      <c r="V27" s="8">
        <v>4.74</v>
      </c>
      <c r="W27" s="9">
        <v>4.9000000000000004</v>
      </c>
      <c r="X27" s="10">
        <f>V27-W27</f>
        <v>-0.16000000000000014</v>
      </c>
      <c r="Y27"/>
      <c r="Z27" s="8">
        <v>6.02</v>
      </c>
      <c r="AA27" s="9">
        <v>6.2</v>
      </c>
      <c r="AB27" s="10">
        <f>Z27-AA27</f>
        <v>-0.1800000000000006</v>
      </c>
      <c r="AC27"/>
      <c r="AD27" s="8">
        <v>5.99</v>
      </c>
      <c r="AE27" s="9">
        <v>6</v>
      </c>
      <c r="AF27" s="10">
        <f>AD27-AE27</f>
        <v>-9.9999999999997868E-3</v>
      </c>
    </row>
    <row r="28" spans="1:32" s="3" customFormat="1">
      <c r="A28" s="6" t="s">
        <v>103</v>
      </c>
      <c r="B28" s="8">
        <v>15.814</v>
      </c>
      <c r="C28" s="9">
        <v>16.399999999999999</v>
      </c>
      <c r="D28" s="10">
        <f t="shared" ref="D28:D32" si="24">B28-C28</f>
        <v>-0.58599999999999852</v>
      </c>
      <c r="E28"/>
      <c r="F28" s="8">
        <v>16.43</v>
      </c>
      <c r="G28" s="9">
        <v>16.600000000000001</v>
      </c>
      <c r="H28" s="10">
        <f t="shared" ref="H28:H32" si="25">F28-G28</f>
        <v>-0.17000000000000171</v>
      </c>
      <c r="I28"/>
      <c r="J28" s="8">
        <v>16.89</v>
      </c>
      <c r="K28" s="9">
        <v>17</v>
      </c>
      <c r="L28" s="10">
        <f t="shared" ref="L28:L32" si="26">J28-K28</f>
        <v>-0.10999999999999943</v>
      </c>
      <c r="M28"/>
      <c r="N28" s="8">
        <v>16.45</v>
      </c>
      <c r="O28" s="9">
        <v>16.5</v>
      </c>
      <c r="P28" s="10">
        <f t="shared" ref="P28:P32" si="27">N28-O28</f>
        <v>-5.0000000000000711E-2</v>
      </c>
      <c r="Q28"/>
      <c r="R28" s="8">
        <v>17.309999999999999</v>
      </c>
      <c r="S28" s="9">
        <v>17.2</v>
      </c>
      <c r="T28" s="10">
        <f t="shared" ref="T28:T32" si="28">R28-S28</f>
        <v>0.10999999999999943</v>
      </c>
      <c r="U28"/>
      <c r="V28" s="8">
        <v>14.91</v>
      </c>
      <c r="W28" s="9">
        <v>15</v>
      </c>
      <c r="X28" s="10">
        <f t="shared" ref="X28:X32" si="29">V28-W28</f>
        <v>-8.9999999999999858E-2</v>
      </c>
      <c r="Y28"/>
      <c r="Z28" s="8">
        <v>16.46</v>
      </c>
      <c r="AA28" s="9">
        <v>16.5</v>
      </c>
      <c r="AB28" s="10">
        <f t="shared" ref="AB28:AB32" si="30">Z28-AA28</f>
        <v>-3.9999999999999147E-2</v>
      </c>
      <c r="AC28"/>
      <c r="AD28" s="8">
        <v>16.2</v>
      </c>
      <c r="AE28" s="9">
        <v>16.399999999999999</v>
      </c>
      <c r="AF28" s="10">
        <f t="shared" ref="AF28:AF32" si="31">AD28-AE28</f>
        <v>-0.19999999999999929</v>
      </c>
    </row>
    <row r="29" spans="1:32" s="3" customFormat="1">
      <c r="A29" s="5" t="s">
        <v>104</v>
      </c>
      <c r="B29" s="8">
        <v>13.88</v>
      </c>
      <c r="C29" s="9">
        <v>13.4</v>
      </c>
      <c r="D29" s="10">
        <f t="shared" si="24"/>
        <v>0.48000000000000043</v>
      </c>
      <c r="E29"/>
      <c r="F29" s="8">
        <v>15.4</v>
      </c>
      <c r="G29" s="9">
        <v>14.6</v>
      </c>
      <c r="H29" s="10">
        <f t="shared" si="25"/>
        <v>0.80000000000000071</v>
      </c>
      <c r="I29"/>
      <c r="J29" s="8">
        <v>13.36</v>
      </c>
      <c r="K29" s="9">
        <v>12.9</v>
      </c>
      <c r="L29" s="10">
        <f t="shared" si="26"/>
        <v>0.45999999999999908</v>
      </c>
      <c r="M29"/>
      <c r="N29" s="8">
        <v>14.25</v>
      </c>
      <c r="O29" s="9">
        <v>14.1</v>
      </c>
      <c r="P29" s="10">
        <f t="shared" si="27"/>
        <v>0.15000000000000036</v>
      </c>
      <c r="Q29"/>
      <c r="R29" s="8">
        <v>14.2</v>
      </c>
      <c r="S29" s="9">
        <v>14</v>
      </c>
      <c r="T29" s="10">
        <f t="shared" si="28"/>
        <v>0.19999999999999929</v>
      </c>
      <c r="U29"/>
      <c r="V29" s="8">
        <v>11.44</v>
      </c>
      <c r="W29" s="9">
        <v>11.2</v>
      </c>
      <c r="X29" s="10">
        <f t="shared" si="29"/>
        <v>0.24000000000000021</v>
      </c>
      <c r="Y29"/>
      <c r="Z29" s="8">
        <v>13.58</v>
      </c>
      <c r="AA29" s="9">
        <v>13.2</v>
      </c>
      <c r="AB29" s="10">
        <f t="shared" si="30"/>
        <v>0.38000000000000078</v>
      </c>
      <c r="AC29"/>
      <c r="AD29" s="8">
        <v>13.52</v>
      </c>
      <c r="AE29" s="9">
        <v>13.3</v>
      </c>
      <c r="AF29" s="10">
        <f t="shared" si="31"/>
        <v>0.21999999999999886</v>
      </c>
    </row>
    <row r="30" spans="1:32" s="3" customFormat="1">
      <c r="A30" s="5" t="s">
        <v>105</v>
      </c>
      <c r="B30" s="8">
        <v>26.26</v>
      </c>
      <c r="C30" s="9">
        <v>26.3</v>
      </c>
      <c r="D30" s="10">
        <f t="shared" si="24"/>
        <v>-3.9999999999999147E-2</v>
      </c>
      <c r="E30"/>
      <c r="F30" s="8">
        <v>27.03</v>
      </c>
      <c r="G30" s="9">
        <v>27.3</v>
      </c>
      <c r="H30" s="10">
        <f t="shared" si="25"/>
        <v>-0.26999999999999957</v>
      </c>
      <c r="I30"/>
      <c r="J30" s="8">
        <v>27.36</v>
      </c>
      <c r="K30" s="9">
        <v>27.8</v>
      </c>
      <c r="L30" s="10">
        <f t="shared" si="26"/>
        <v>-0.44000000000000128</v>
      </c>
      <c r="M30"/>
      <c r="N30" s="8">
        <v>27.26</v>
      </c>
      <c r="O30" s="9">
        <v>27.4</v>
      </c>
      <c r="P30" s="10">
        <f t="shared" si="27"/>
        <v>-0.13999999999999702</v>
      </c>
      <c r="Q30"/>
      <c r="R30" s="8">
        <v>25.8</v>
      </c>
      <c r="S30" s="9">
        <v>25.9</v>
      </c>
      <c r="T30" s="10">
        <f t="shared" si="28"/>
        <v>-9.9999999999997868E-2</v>
      </c>
      <c r="U30"/>
      <c r="V30" s="8">
        <v>22.5</v>
      </c>
      <c r="W30" s="9">
        <v>23.4</v>
      </c>
      <c r="X30" s="10">
        <f t="shared" si="29"/>
        <v>-0.89999999999999858</v>
      </c>
      <c r="Y30"/>
      <c r="Z30" s="8">
        <v>26.49</v>
      </c>
      <c r="AA30" s="9">
        <v>26.7</v>
      </c>
      <c r="AB30" s="10">
        <f t="shared" si="30"/>
        <v>-0.21000000000000085</v>
      </c>
      <c r="AC30"/>
      <c r="AD30" s="8">
        <v>25.12</v>
      </c>
      <c r="AE30" s="9">
        <v>25.3</v>
      </c>
      <c r="AF30" s="10">
        <f t="shared" si="31"/>
        <v>-0.17999999999999972</v>
      </c>
    </row>
    <row r="31" spans="1:32" s="3" customFormat="1">
      <c r="A31" s="5" t="s">
        <v>106</v>
      </c>
      <c r="B31" s="8">
        <v>20.05</v>
      </c>
      <c r="C31" s="9">
        <v>19.8</v>
      </c>
      <c r="D31" s="10">
        <f t="shared" si="24"/>
        <v>0.25</v>
      </c>
      <c r="E31"/>
      <c r="F31" s="8">
        <v>18.57</v>
      </c>
      <c r="G31" s="9">
        <v>18.7</v>
      </c>
      <c r="H31" s="10">
        <f t="shared" si="25"/>
        <v>-0.12999999999999901</v>
      </c>
      <c r="I31"/>
      <c r="J31" s="8">
        <v>19.05</v>
      </c>
      <c r="K31" s="9">
        <v>19.2</v>
      </c>
      <c r="L31" s="10">
        <f t="shared" si="26"/>
        <v>-0.14999999999999858</v>
      </c>
      <c r="M31"/>
      <c r="N31" s="8">
        <v>20.79</v>
      </c>
      <c r="O31" s="9">
        <v>20.9</v>
      </c>
      <c r="P31" s="10">
        <f t="shared" si="27"/>
        <v>-0.10999999999999943</v>
      </c>
      <c r="Q31"/>
      <c r="R31" s="8">
        <v>19.440000000000001</v>
      </c>
      <c r="S31" s="9">
        <v>19.8</v>
      </c>
      <c r="T31" s="10">
        <f t="shared" si="28"/>
        <v>-0.35999999999999943</v>
      </c>
      <c r="U31"/>
      <c r="V31" s="8">
        <v>20.079999999999998</v>
      </c>
      <c r="W31" s="9">
        <v>19.399999999999999</v>
      </c>
      <c r="X31" s="10">
        <f t="shared" si="29"/>
        <v>0.67999999999999972</v>
      </c>
      <c r="Y31"/>
      <c r="Z31" s="8">
        <v>18.88</v>
      </c>
      <c r="AA31" s="9">
        <v>19</v>
      </c>
      <c r="AB31" s="10">
        <f t="shared" si="30"/>
        <v>-0.12000000000000099</v>
      </c>
      <c r="AC31"/>
      <c r="AD31" s="8">
        <v>19.45</v>
      </c>
      <c r="AE31" s="9">
        <v>19.5</v>
      </c>
      <c r="AF31" s="10">
        <f t="shared" si="31"/>
        <v>-5.0000000000000711E-2</v>
      </c>
    </row>
    <row r="32" spans="1:32" s="3" customFormat="1">
      <c r="A32" s="5" t="s">
        <v>107</v>
      </c>
      <c r="B32" s="8">
        <v>18.23</v>
      </c>
      <c r="C32" s="9">
        <v>18.3</v>
      </c>
      <c r="D32" s="10">
        <f t="shared" si="24"/>
        <v>-7.0000000000000284E-2</v>
      </c>
      <c r="E32"/>
      <c r="F32" s="8">
        <v>16.489999999999998</v>
      </c>
      <c r="G32" s="9">
        <v>16.600000000000001</v>
      </c>
      <c r="H32" s="10">
        <f t="shared" si="25"/>
        <v>-0.11000000000000298</v>
      </c>
      <c r="I32"/>
      <c r="J32" s="8">
        <v>17.09</v>
      </c>
      <c r="K32" s="9">
        <v>16.7</v>
      </c>
      <c r="L32" s="10">
        <f t="shared" si="26"/>
        <v>0.39000000000000057</v>
      </c>
      <c r="M32"/>
      <c r="N32" s="8">
        <v>15.34</v>
      </c>
      <c r="O32" s="9">
        <v>15.1</v>
      </c>
      <c r="P32" s="10">
        <f t="shared" si="27"/>
        <v>0.24000000000000021</v>
      </c>
      <c r="Q32"/>
      <c r="R32" s="8">
        <v>17.2</v>
      </c>
      <c r="S32" s="9">
        <v>17.100000000000001</v>
      </c>
      <c r="T32" s="10">
        <f t="shared" si="28"/>
        <v>9.9999999999997868E-2</v>
      </c>
      <c r="U32"/>
      <c r="V32" s="8">
        <v>26.34</v>
      </c>
      <c r="W32" s="9">
        <v>26</v>
      </c>
      <c r="X32" s="10">
        <f t="shared" si="29"/>
        <v>0.33999999999999986</v>
      </c>
      <c r="Y32"/>
      <c r="Z32" s="8">
        <v>18.579999999999998</v>
      </c>
      <c r="AA32" s="9">
        <v>18.399999999999999</v>
      </c>
      <c r="AB32" s="10">
        <f t="shared" si="30"/>
        <v>0.17999999999999972</v>
      </c>
      <c r="AC32"/>
      <c r="AD32" s="8">
        <v>19.739999999999998</v>
      </c>
      <c r="AE32" s="9">
        <v>19.5</v>
      </c>
      <c r="AF32" s="10">
        <f t="shared" si="31"/>
        <v>0.23999999999999844</v>
      </c>
    </row>
    <row r="33" spans="1:32" s="3" customFormat="1">
      <c r="A33" s="7"/>
      <c r="B33" s="14"/>
      <c r="C33" s="15"/>
      <c r="D33" s="16"/>
      <c r="E33"/>
      <c r="F33" s="14"/>
      <c r="G33" s="15"/>
      <c r="H33" s="16"/>
      <c r="I33"/>
      <c r="J33" s="14"/>
      <c r="K33" s="15"/>
      <c r="L33" s="16"/>
      <c r="M33"/>
      <c r="N33" s="14"/>
      <c r="O33" s="15"/>
      <c r="P33" s="16"/>
      <c r="Q33"/>
      <c r="R33" s="14"/>
      <c r="S33" s="15"/>
      <c r="T33" s="16"/>
      <c r="U33"/>
      <c r="V33" s="14"/>
      <c r="W33" s="15"/>
      <c r="X33" s="16"/>
      <c r="Y33"/>
      <c r="Z33" s="14"/>
      <c r="AA33" s="15"/>
      <c r="AB33" s="16"/>
      <c r="AC33"/>
      <c r="AD33" s="14"/>
      <c r="AE33" s="15"/>
      <c r="AF33" s="16"/>
    </row>
    <row r="34" spans="1:32" s="4" customFormat="1">
      <c r="A34" s="17"/>
      <c r="B34" s="41" t="s">
        <v>139</v>
      </c>
      <c r="C34" s="42"/>
      <c r="D34" s="43"/>
      <c r="E34" s="19"/>
      <c r="F34" s="41" t="s">
        <v>140</v>
      </c>
      <c r="G34" s="42"/>
      <c r="H34" s="43"/>
      <c r="I34" s="19"/>
      <c r="J34" s="41" t="s">
        <v>141</v>
      </c>
      <c r="K34" s="42"/>
      <c r="L34" s="43"/>
      <c r="M34" s="19"/>
      <c r="N34" s="41" t="s">
        <v>142</v>
      </c>
      <c r="O34" s="42"/>
      <c r="P34" s="43"/>
      <c r="Q34" s="19"/>
      <c r="R34" s="41" t="s">
        <v>143</v>
      </c>
      <c r="S34" s="42"/>
      <c r="T34" s="43"/>
      <c r="U34" s="19"/>
      <c r="V34" s="41" t="s">
        <v>144</v>
      </c>
      <c r="W34" s="42"/>
      <c r="X34" s="43"/>
      <c r="Y34" s="19"/>
      <c r="Z34" s="41" t="s">
        <v>145</v>
      </c>
      <c r="AA34" s="42"/>
      <c r="AB34" s="43"/>
      <c r="AC34" s="19"/>
      <c r="AD34" s="41" t="s">
        <v>146</v>
      </c>
      <c r="AE34" s="42"/>
      <c r="AF34" s="43"/>
    </row>
    <row r="35" spans="1:32" s="3" customFormat="1">
      <c r="A35" s="5" t="s">
        <v>102</v>
      </c>
      <c r="B35" s="8">
        <v>6.32</v>
      </c>
      <c r="C35" s="9">
        <v>6.5</v>
      </c>
      <c r="D35" s="10">
        <f>B35-C35</f>
        <v>-0.17999999999999972</v>
      </c>
      <c r="E35"/>
      <c r="F35" s="8">
        <v>5.9</v>
      </c>
      <c r="G35" s="9">
        <v>5.9</v>
      </c>
      <c r="H35" s="10">
        <f>F35-G35</f>
        <v>0</v>
      </c>
      <c r="I35"/>
      <c r="J35" s="8">
        <v>5.49</v>
      </c>
      <c r="K35" s="9">
        <v>5.7</v>
      </c>
      <c r="L35" s="10">
        <f>J35-K35</f>
        <v>-0.20999999999999996</v>
      </c>
      <c r="M35"/>
      <c r="N35" s="8">
        <v>6.5</v>
      </c>
      <c r="O35" s="9">
        <v>6.7</v>
      </c>
      <c r="P35" s="10">
        <f>N35-O35</f>
        <v>-0.20000000000000018</v>
      </c>
      <c r="Q35"/>
      <c r="R35" s="8">
        <v>6.11</v>
      </c>
      <c r="S35" s="9">
        <v>6.1</v>
      </c>
      <c r="T35" s="10">
        <f>R35-S35</f>
        <v>1.0000000000000675E-2</v>
      </c>
      <c r="U35"/>
      <c r="V35" s="8">
        <v>5.27</v>
      </c>
      <c r="W35" s="9">
        <v>5.4</v>
      </c>
      <c r="X35" s="10">
        <f>V35-W35</f>
        <v>-0.13000000000000078</v>
      </c>
      <c r="Y35"/>
      <c r="Z35" s="8">
        <v>6.01</v>
      </c>
      <c r="AA35" s="9">
        <v>5.9</v>
      </c>
      <c r="AB35" s="10">
        <f>Z35-AA35</f>
        <v>0.10999999999999943</v>
      </c>
      <c r="AC35"/>
      <c r="AD35" s="8">
        <v>6.34</v>
      </c>
      <c r="AE35" s="9">
        <v>6.3</v>
      </c>
      <c r="AF35" s="10">
        <f>AD35-AE35</f>
        <v>4.0000000000000036E-2</v>
      </c>
    </row>
    <row r="36" spans="1:32" s="3" customFormat="1">
      <c r="A36" s="6" t="s">
        <v>103</v>
      </c>
      <c r="B36" s="8">
        <v>16.920000000000002</v>
      </c>
      <c r="C36" s="9">
        <v>16.899999999999999</v>
      </c>
      <c r="D36" s="10">
        <f t="shared" ref="D36:D40" si="32">B36-C36</f>
        <v>2.0000000000003126E-2</v>
      </c>
      <c r="E36"/>
      <c r="F36" s="8">
        <v>16.149999999999999</v>
      </c>
      <c r="G36" s="9">
        <v>16.399999999999999</v>
      </c>
      <c r="H36" s="10">
        <f t="shared" ref="H36:H40" si="33">F36-G36</f>
        <v>-0.25</v>
      </c>
      <c r="I36"/>
      <c r="J36" s="8">
        <v>15.6</v>
      </c>
      <c r="K36" s="9">
        <v>15.8</v>
      </c>
      <c r="L36" s="10">
        <f t="shared" ref="L36:L40" si="34">J36-K36</f>
        <v>-0.20000000000000107</v>
      </c>
      <c r="M36"/>
      <c r="N36" s="8">
        <v>17.53</v>
      </c>
      <c r="O36" s="9">
        <v>17.600000000000001</v>
      </c>
      <c r="P36" s="10">
        <f t="shared" ref="P36:P40" si="35">N36-O36</f>
        <v>-7.0000000000000284E-2</v>
      </c>
      <c r="Q36"/>
      <c r="R36" s="8">
        <v>16.16</v>
      </c>
      <c r="S36" s="9">
        <v>16</v>
      </c>
      <c r="T36" s="10">
        <f t="shared" ref="T36:T40" si="36">R36-S36</f>
        <v>0.16000000000000014</v>
      </c>
      <c r="U36"/>
      <c r="V36" s="8">
        <v>15.6</v>
      </c>
      <c r="W36" s="9">
        <v>15.7</v>
      </c>
      <c r="X36" s="10">
        <f t="shared" ref="X36:X40" si="37">V36-W36</f>
        <v>-9.9999999999999645E-2</v>
      </c>
      <c r="Y36"/>
      <c r="Z36" s="8">
        <v>16.75</v>
      </c>
      <c r="AA36" s="9">
        <v>16.899999999999999</v>
      </c>
      <c r="AB36" s="10">
        <f t="shared" ref="AB36:AB40" si="38">Z36-AA36</f>
        <v>-0.14999999999999858</v>
      </c>
      <c r="AC36"/>
      <c r="AD36" s="8">
        <v>16.11</v>
      </c>
      <c r="AE36" s="9">
        <v>16.399999999999999</v>
      </c>
      <c r="AF36" s="10">
        <f t="shared" ref="AF36:AF40" si="39">AD36-AE36</f>
        <v>-0.28999999999999915</v>
      </c>
    </row>
    <row r="37" spans="1:32" s="3" customFormat="1">
      <c r="A37" s="5" t="s">
        <v>104</v>
      </c>
      <c r="B37" s="8">
        <v>14.39</v>
      </c>
      <c r="C37" s="9">
        <v>14.2</v>
      </c>
      <c r="D37" s="10">
        <f t="shared" si="32"/>
        <v>0.19000000000000128</v>
      </c>
      <c r="E37"/>
      <c r="F37" s="8">
        <v>13.64</v>
      </c>
      <c r="G37" s="9">
        <v>13.3</v>
      </c>
      <c r="H37" s="10">
        <f t="shared" si="33"/>
        <v>0.33999999999999986</v>
      </c>
      <c r="I37"/>
      <c r="J37" s="8">
        <v>13.05</v>
      </c>
      <c r="K37" s="9">
        <v>12.4</v>
      </c>
      <c r="L37" s="10">
        <f t="shared" si="34"/>
        <v>0.65000000000000036</v>
      </c>
      <c r="M37"/>
      <c r="N37" s="8">
        <v>13.55</v>
      </c>
      <c r="O37" s="9">
        <v>13.5</v>
      </c>
      <c r="P37" s="10">
        <f t="shared" si="35"/>
        <v>5.0000000000000711E-2</v>
      </c>
      <c r="Q37"/>
      <c r="R37" s="8">
        <v>13.65</v>
      </c>
      <c r="S37" s="9">
        <v>13.2</v>
      </c>
      <c r="T37" s="10">
        <f t="shared" si="36"/>
        <v>0.45000000000000107</v>
      </c>
      <c r="U37"/>
      <c r="V37" s="8">
        <v>14.04</v>
      </c>
      <c r="W37" s="9">
        <v>13.4</v>
      </c>
      <c r="X37" s="10">
        <f t="shared" si="37"/>
        <v>0.63999999999999879</v>
      </c>
      <c r="Y37"/>
      <c r="Z37" s="8">
        <v>14.46</v>
      </c>
      <c r="AA37" s="9">
        <v>14.2</v>
      </c>
      <c r="AB37" s="10">
        <f t="shared" si="38"/>
        <v>0.26000000000000156</v>
      </c>
      <c r="AC37"/>
      <c r="AD37" s="8">
        <v>15.13</v>
      </c>
      <c r="AE37" s="9">
        <v>14.7</v>
      </c>
      <c r="AF37" s="10">
        <f t="shared" si="39"/>
        <v>0.43000000000000149</v>
      </c>
    </row>
    <row r="38" spans="1:32" s="3" customFormat="1">
      <c r="A38" s="5" t="s">
        <v>105</v>
      </c>
      <c r="B38" s="8">
        <v>27.2</v>
      </c>
      <c r="C38" s="9">
        <v>27.4</v>
      </c>
      <c r="D38" s="10">
        <f t="shared" si="32"/>
        <v>-0.19999999999999929</v>
      </c>
      <c r="E38"/>
      <c r="F38" s="8">
        <v>26.56</v>
      </c>
      <c r="G38" s="9">
        <v>26.5</v>
      </c>
      <c r="H38" s="10">
        <f t="shared" si="33"/>
        <v>5.9999999999998721E-2</v>
      </c>
      <c r="I38"/>
      <c r="J38" s="8">
        <v>25.93</v>
      </c>
      <c r="K38" s="9">
        <v>26</v>
      </c>
      <c r="L38" s="10">
        <f t="shared" si="34"/>
        <v>-7.0000000000000284E-2</v>
      </c>
      <c r="M38"/>
      <c r="N38" s="8">
        <v>28.01</v>
      </c>
      <c r="O38" s="9">
        <v>27.9</v>
      </c>
      <c r="P38" s="10">
        <f t="shared" si="35"/>
        <v>0.11000000000000298</v>
      </c>
      <c r="Q38"/>
      <c r="R38" s="8">
        <v>26.3</v>
      </c>
      <c r="S38" s="9">
        <v>26.5</v>
      </c>
      <c r="T38" s="10">
        <f t="shared" si="36"/>
        <v>-0.19999999999999929</v>
      </c>
      <c r="U38"/>
      <c r="V38" s="8">
        <v>25.4</v>
      </c>
      <c r="W38" s="9">
        <v>25.9</v>
      </c>
      <c r="X38" s="10">
        <f t="shared" si="37"/>
        <v>-0.5</v>
      </c>
      <c r="Y38"/>
      <c r="Z38" s="8">
        <v>26.52</v>
      </c>
      <c r="AA38" s="9">
        <v>26.5</v>
      </c>
      <c r="AB38" s="10">
        <f t="shared" si="38"/>
        <v>1.9999999999999574E-2</v>
      </c>
      <c r="AC38"/>
      <c r="AD38" s="8">
        <v>27.89</v>
      </c>
      <c r="AE38" s="9">
        <v>28.1</v>
      </c>
      <c r="AF38" s="10">
        <f t="shared" si="39"/>
        <v>-0.21000000000000085</v>
      </c>
    </row>
    <row r="39" spans="1:32" s="3" customFormat="1">
      <c r="A39" s="5" t="s">
        <v>106</v>
      </c>
      <c r="B39" s="8">
        <v>19.05</v>
      </c>
      <c r="C39" s="9">
        <v>19.100000000000001</v>
      </c>
      <c r="D39" s="10">
        <f t="shared" si="32"/>
        <v>-5.0000000000000711E-2</v>
      </c>
      <c r="E39"/>
      <c r="F39" s="8">
        <v>19.239999999999998</v>
      </c>
      <c r="G39" s="9">
        <v>19.600000000000001</v>
      </c>
      <c r="H39" s="10">
        <f t="shared" si="33"/>
        <v>-0.36000000000000298</v>
      </c>
      <c r="I39"/>
      <c r="J39" s="8">
        <v>19.420000000000002</v>
      </c>
      <c r="K39" s="9">
        <v>19.600000000000001</v>
      </c>
      <c r="L39" s="10">
        <f t="shared" si="34"/>
        <v>-0.17999999999999972</v>
      </c>
      <c r="M39"/>
      <c r="N39" s="8">
        <v>18.12</v>
      </c>
      <c r="O39" s="9">
        <v>18.2</v>
      </c>
      <c r="P39" s="10">
        <f t="shared" si="35"/>
        <v>-7.9999999999998295E-2</v>
      </c>
      <c r="Q39"/>
      <c r="R39" s="8">
        <v>20.010000000000002</v>
      </c>
      <c r="S39" s="9">
        <v>20.2</v>
      </c>
      <c r="T39" s="10">
        <f t="shared" si="36"/>
        <v>-0.18999999999999773</v>
      </c>
      <c r="U39"/>
      <c r="V39" s="8">
        <v>19.68</v>
      </c>
      <c r="W39" s="9">
        <v>19.8</v>
      </c>
      <c r="X39" s="10">
        <f t="shared" si="37"/>
        <v>-0.12000000000000099</v>
      </c>
      <c r="Y39"/>
      <c r="Z39" s="8">
        <v>19.84</v>
      </c>
      <c r="AA39" s="9">
        <v>20</v>
      </c>
      <c r="AB39" s="10">
        <f t="shared" si="38"/>
        <v>-0.16000000000000014</v>
      </c>
      <c r="AC39"/>
      <c r="AD39" s="8">
        <v>18.57</v>
      </c>
      <c r="AE39" s="9">
        <v>18.7</v>
      </c>
      <c r="AF39" s="10">
        <f t="shared" si="39"/>
        <v>-0.12999999999999901</v>
      </c>
    </row>
    <row r="40" spans="1:32" s="3" customFormat="1">
      <c r="A40" s="5" t="s">
        <v>107</v>
      </c>
      <c r="B40" s="8">
        <v>16.12</v>
      </c>
      <c r="C40" s="9">
        <v>16</v>
      </c>
      <c r="D40" s="10">
        <f t="shared" si="32"/>
        <v>0.12000000000000099</v>
      </c>
      <c r="E40"/>
      <c r="F40" s="8">
        <v>18.52</v>
      </c>
      <c r="G40" s="9">
        <v>18.3</v>
      </c>
      <c r="H40" s="10">
        <f t="shared" si="33"/>
        <v>0.21999999999999886</v>
      </c>
      <c r="I40"/>
      <c r="J40" s="8">
        <v>20.51</v>
      </c>
      <c r="K40" s="9">
        <v>20.399999999999999</v>
      </c>
      <c r="L40" s="10">
        <f t="shared" si="34"/>
        <v>0.11000000000000298</v>
      </c>
      <c r="M40"/>
      <c r="N40" s="8">
        <v>16.29</v>
      </c>
      <c r="O40" s="9">
        <v>16.100000000000001</v>
      </c>
      <c r="P40" s="10">
        <f t="shared" si="35"/>
        <v>0.18999999999999773</v>
      </c>
      <c r="Q40"/>
      <c r="R40" s="8">
        <v>17.77</v>
      </c>
      <c r="S40" s="9">
        <v>18.100000000000001</v>
      </c>
      <c r="T40" s="10">
        <f t="shared" si="36"/>
        <v>-0.33000000000000185</v>
      </c>
      <c r="U40"/>
      <c r="V40" s="8">
        <v>20</v>
      </c>
      <c r="W40" s="9">
        <v>19.8</v>
      </c>
      <c r="X40" s="10">
        <f t="shared" si="37"/>
        <v>0.19999999999999929</v>
      </c>
      <c r="Y40"/>
      <c r="Z40" s="8">
        <v>16.420000000000002</v>
      </c>
      <c r="AA40" s="9">
        <v>16.5</v>
      </c>
      <c r="AB40" s="10">
        <f t="shared" si="38"/>
        <v>-7.9999999999998295E-2</v>
      </c>
      <c r="AC40"/>
      <c r="AD40" s="8">
        <v>15.96</v>
      </c>
      <c r="AE40" s="9">
        <v>15.8</v>
      </c>
      <c r="AF40" s="10">
        <f t="shared" si="39"/>
        <v>0.16000000000000014</v>
      </c>
    </row>
    <row r="41" spans="1:32" s="3" customFormat="1">
      <c r="A41" s="7"/>
      <c r="B41" s="14"/>
      <c r="C41" s="15"/>
      <c r="D41" s="16"/>
      <c r="E41"/>
      <c r="F41" s="14"/>
      <c r="G41" s="15"/>
      <c r="H41" s="16"/>
      <c r="I41"/>
      <c r="J41" s="14"/>
      <c r="K41" s="15"/>
      <c r="L41" s="16"/>
      <c r="M41"/>
      <c r="N41" s="14"/>
      <c r="O41" s="15"/>
      <c r="P41" s="16"/>
      <c r="Q41"/>
      <c r="R41" s="14"/>
      <c r="S41" s="15"/>
      <c r="T41" s="16"/>
      <c r="U41"/>
      <c r="V41" s="14"/>
      <c r="W41" s="15"/>
      <c r="X41" s="16"/>
      <c r="Y41"/>
      <c r="Z41" s="14"/>
      <c r="AA41" s="15"/>
      <c r="AB41" s="16"/>
      <c r="AC41"/>
      <c r="AD41" s="14"/>
      <c r="AE41" s="15"/>
      <c r="AF41" s="16"/>
    </row>
    <row r="42" spans="1:32" s="4" customFormat="1">
      <c r="A42" s="17"/>
      <c r="B42" s="41" t="s">
        <v>147</v>
      </c>
      <c r="C42" s="42"/>
      <c r="D42" s="43"/>
      <c r="E42" s="19"/>
      <c r="F42" s="41" t="s">
        <v>148</v>
      </c>
      <c r="G42" s="42"/>
      <c r="H42" s="43"/>
      <c r="I42" s="19"/>
      <c r="J42" s="41" t="s">
        <v>149</v>
      </c>
      <c r="K42" s="42"/>
      <c r="L42" s="43"/>
      <c r="M42" s="19"/>
      <c r="N42" s="41" t="s">
        <v>150</v>
      </c>
      <c r="O42" s="42"/>
      <c r="P42" s="43"/>
      <c r="Q42" s="19"/>
      <c r="R42" s="41" t="s">
        <v>151</v>
      </c>
      <c r="S42" s="42"/>
      <c r="T42" s="43"/>
      <c r="U42" s="19"/>
      <c r="V42" s="41" t="s">
        <v>152</v>
      </c>
      <c r="W42" s="42"/>
      <c r="X42" s="43"/>
      <c r="Y42" s="19"/>
      <c r="Z42" s="41" t="s">
        <v>153</v>
      </c>
      <c r="AA42" s="42"/>
      <c r="AB42" s="43"/>
      <c r="AC42" s="19"/>
      <c r="AD42" s="41" t="s">
        <v>154</v>
      </c>
      <c r="AE42" s="42"/>
      <c r="AF42" s="43"/>
    </row>
    <row r="43" spans="1:32" s="3" customFormat="1">
      <c r="A43" s="5" t="s">
        <v>102</v>
      </c>
      <c r="B43" s="8">
        <v>6.22</v>
      </c>
      <c r="C43" s="9">
        <v>6.2</v>
      </c>
      <c r="D43" s="10">
        <f>B43-C43</f>
        <v>1.9999999999999574E-2</v>
      </c>
      <c r="E43"/>
      <c r="F43" s="8">
        <v>5.84</v>
      </c>
      <c r="G43" s="9">
        <v>5.7</v>
      </c>
      <c r="H43" s="10">
        <f>F43-G43</f>
        <v>0.13999999999999968</v>
      </c>
      <c r="I43"/>
      <c r="J43" s="8">
        <v>6.17</v>
      </c>
      <c r="K43" s="9">
        <v>6.2</v>
      </c>
      <c r="L43" s="10">
        <f>J43-K43</f>
        <v>-3.0000000000000249E-2</v>
      </c>
      <c r="M43"/>
      <c r="N43" s="8">
        <v>6.15</v>
      </c>
      <c r="O43" s="9">
        <v>6.2</v>
      </c>
      <c r="P43" s="10">
        <f>N43-O43</f>
        <v>-4.9999999999999822E-2</v>
      </c>
      <c r="Q43"/>
      <c r="R43" s="8">
        <v>5.5</v>
      </c>
      <c r="S43" s="9">
        <v>5.5</v>
      </c>
      <c r="T43" s="10">
        <f>R43-S43</f>
        <v>0</v>
      </c>
      <c r="U43"/>
      <c r="V43" s="8">
        <v>5.87</v>
      </c>
      <c r="W43" s="9">
        <v>5.9</v>
      </c>
      <c r="X43" s="10">
        <f>V43-W43</f>
        <v>-3.0000000000000249E-2</v>
      </c>
      <c r="Y43"/>
      <c r="Z43" s="8">
        <v>5.45</v>
      </c>
      <c r="AA43" s="9">
        <v>5.5</v>
      </c>
      <c r="AB43" s="10">
        <f>Z43-AA43</f>
        <v>-4.9999999999999822E-2</v>
      </c>
      <c r="AC43"/>
      <c r="AD43" s="8">
        <v>6.08</v>
      </c>
      <c r="AE43" s="9">
        <v>6.2</v>
      </c>
      <c r="AF43" s="10">
        <f>AD43-AE43</f>
        <v>-0.12000000000000011</v>
      </c>
    </row>
    <row r="44" spans="1:32" s="3" customFormat="1">
      <c r="A44" s="6" t="s">
        <v>103</v>
      </c>
      <c r="B44" s="8">
        <v>17.440000000000001</v>
      </c>
      <c r="C44" s="9">
        <v>17.7</v>
      </c>
      <c r="D44" s="10">
        <f t="shared" ref="D44:D48" si="40">B44-C44</f>
        <v>-0.25999999999999801</v>
      </c>
      <c r="E44"/>
      <c r="F44" s="8">
        <v>15.58</v>
      </c>
      <c r="G44" s="9">
        <v>16</v>
      </c>
      <c r="H44" s="10">
        <f t="shared" ref="H44:H48" si="41">F44-G44</f>
        <v>-0.41999999999999993</v>
      </c>
      <c r="I44"/>
      <c r="J44" s="8">
        <v>16.95</v>
      </c>
      <c r="K44" s="9">
        <v>17.100000000000001</v>
      </c>
      <c r="L44" s="10">
        <f t="shared" ref="L44:L48" si="42">J44-K44</f>
        <v>-0.15000000000000213</v>
      </c>
      <c r="M44"/>
      <c r="N44" s="8">
        <v>16.36</v>
      </c>
      <c r="O44" s="9">
        <v>16.399999999999999</v>
      </c>
      <c r="P44" s="10">
        <f t="shared" ref="P44:P48" si="43">N44-O44</f>
        <v>-3.9999999999999147E-2</v>
      </c>
      <c r="Q44"/>
      <c r="R44" s="8">
        <v>15.5</v>
      </c>
      <c r="S44" s="9">
        <v>15.5</v>
      </c>
      <c r="T44" s="10">
        <f t="shared" ref="T44:T48" si="44">R44-S44</f>
        <v>0</v>
      </c>
      <c r="U44"/>
      <c r="V44" s="8">
        <v>16.96</v>
      </c>
      <c r="W44" s="9">
        <v>17.3</v>
      </c>
      <c r="X44" s="10">
        <f t="shared" ref="X44:X48" si="45">V44-W44</f>
        <v>-0.33999999999999986</v>
      </c>
      <c r="Y44"/>
      <c r="Z44" s="8">
        <v>14.79</v>
      </c>
      <c r="AA44" s="9">
        <v>14.6</v>
      </c>
      <c r="AB44" s="10">
        <f t="shared" ref="AB44:AB48" si="46">Z44-AA44</f>
        <v>0.1899999999999995</v>
      </c>
      <c r="AC44"/>
      <c r="AD44" s="8">
        <v>16.920000000000002</v>
      </c>
      <c r="AE44" s="9">
        <v>16.899999999999999</v>
      </c>
      <c r="AF44" s="10">
        <f t="shared" ref="AF44:AF48" si="47">AD44-AE44</f>
        <v>2.0000000000003126E-2</v>
      </c>
    </row>
    <row r="45" spans="1:32" s="3" customFormat="1">
      <c r="A45" s="5" t="s">
        <v>104</v>
      </c>
      <c r="B45" s="8">
        <v>13.97</v>
      </c>
      <c r="C45" s="9">
        <v>13.6</v>
      </c>
      <c r="D45" s="10">
        <f t="shared" si="40"/>
        <v>0.37000000000000099</v>
      </c>
      <c r="E45"/>
      <c r="F45" s="8">
        <v>12.79</v>
      </c>
      <c r="G45" s="9">
        <v>12.5</v>
      </c>
      <c r="H45" s="10">
        <f t="shared" si="41"/>
        <v>0.28999999999999915</v>
      </c>
      <c r="I45"/>
      <c r="J45" s="8">
        <v>14.08</v>
      </c>
      <c r="K45" s="9">
        <v>13.7</v>
      </c>
      <c r="L45" s="10">
        <f t="shared" si="42"/>
        <v>0.38000000000000078</v>
      </c>
      <c r="M45"/>
      <c r="N45" s="8">
        <v>13.32</v>
      </c>
      <c r="O45" s="9">
        <v>12.9</v>
      </c>
      <c r="P45" s="10">
        <f t="shared" si="43"/>
        <v>0.41999999999999993</v>
      </c>
      <c r="Q45"/>
      <c r="R45" s="8">
        <v>13.84</v>
      </c>
      <c r="S45" s="9">
        <v>13.3</v>
      </c>
      <c r="T45" s="10">
        <f t="shared" si="44"/>
        <v>0.53999999999999915</v>
      </c>
      <c r="U45"/>
      <c r="V45" s="8">
        <v>13.85</v>
      </c>
      <c r="W45" s="9">
        <v>13.5</v>
      </c>
      <c r="X45" s="10">
        <f t="shared" si="45"/>
        <v>0.34999999999999964</v>
      </c>
      <c r="Y45"/>
      <c r="Z45" s="8">
        <v>12.35</v>
      </c>
      <c r="AA45" s="9">
        <v>12.1</v>
      </c>
      <c r="AB45" s="10">
        <f t="shared" si="46"/>
        <v>0.25</v>
      </c>
      <c r="AC45"/>
      <c r="AD45" s="8">
        <v>14.69</v>
      </c>
      <c r="AE45" s="9">
        <v>14.2</v>
      </c>
      <c r="AF45" s="10">
        <f t="shared" si="47"/>
        <v>0.49000000000000021</v>
      </c>
    </row>
    <row r="46" spans="1:32" s="3" customFormat="1">
      <c r="A46" s="5" t="s">
        <v>105</v>
      </c>
      <c r="B46" s="8">
        <v>27.17</v>
      </c>
      <c r="C46" s="9">
        <v>27.3</v>
      </c>
      <c r="D46" s="10">
        <f t="shared" si="40"/>
        <v>-0.12999999999999901</v>
      </c>
      <c r="E46"/>
      <c r="F46" s="8">
        <v>25.82</v>
      </c>
      <c r="G46" s="9">
        <v>25.7</v>
      </c>
      <c r="H46" s="10">
        <f t="shared" si="41"/>
        <v>0.12000000000000099</v>
      </c>
      <c r="I46"/>
      <c r="J46" s="8">
        <v>28.04</v>
      </c>
      <c r="K46" s="9">
        <v>28.2</v>
      </c>
      <c r="L46" s="10">
        <f t="shared" si="42"/>
        <v>-0.16000000000000014</v>
      </c>
      <c r="M46"/>
      <c r="N46" s="8">
        <v>26.53</v>
      </c>
      <c r="O46" s="9">
        <v>26.6</v>
      </c>
      <c r="P46" s="10">
        <f t="shared" si="43"/>
        <v>-7.0000000000000284E-2</v>
      </c>
      <c r="Q46"/>
      <c r="R46" s="8">
        <v>26.49</v>
      </c>
      <c r="S46" s="9">
        <v>26.6</v>
      </c>
      <c r="T46" s="10">
        <f t="shared" si="44"/>
        <v>-0.11000000000000298</v>
      </c>
      <c r="U46"/>
      <c r="V46" s="8">
        <v>27.88</v>
      </c>
      <c r="W46" s="9">
        <v>27.8</v>
      </c>
      <c r="X46" s="10">
        <f t="shared" si="45"/>
        <v>7.9999999999998295E-2</v>
      </c>
      <c r="Y46"/>
      <c r="Z46" s="8">
        <v>24.84</v>
      </c>
      <c r="AA46" s="9">
        <v>24.8</v>
      </c>
      <c r="AB46" s="10">
        <f t="shared" si="46"/>
        <v>3.9999999999999147E-2</v>
      </c>
      <c r="AC46"/>
      <c r="AD46" s="8">
        <v>26.77</v>
      </c>
      <c r="AE46" s="9">
        <v>27</v>
      </c>
      <c r="AF46" s="10">
        <f t="shared" si="47"/>
        <v>-0.23000000000000043</v>
      </c>
    </row>
    <row r="47" spans="1:32" s="3" customFormat="1">
      <c r="A47" s="5" t="s">
        <v>106</v>
      </c>
      <c r="B47" s="8">
        <v>18.59</v>
      </c>
      <c r="C47" s="9">
        <v>18.7</v>
      </c>
      <c r="D47" s="10">
        <f t="shared" si="40"/>
        <v>-0.10999999999999943</v>
      </c>
      <c r="E47"/>
      <c r="F47" s="8">
        <v>19.5</v>
      </c>
      <c r="G47" s="9">
        <v>19.600000000000001</v>
      </c>
      <c r="H47" s="10">
        <f t="shared" si="41"/>
        <v>-0.10000000000000142</v>
      </c>
      <c r="I47"/>
      <c r="J47" s="8">
        <v>19.420000000000002</v>
      </c>
      <c r="K47" s="9">
        <v>19.7</v>
      </c>
      <c r="L47" s="10">
        <f t="shared" si="42"/>
        <v>-0.27999999999999758</v>
      </c>
      <c r="M47"/>
      <c r="N47" s="8">
        <v>18.64</v>
      </c>
      <c r="O47" s="9">
        <v>18.8</v>
      </c>
      <c r="P47" s="10">
        <f t="shared" si="43"/>
        <v>-0.16000000000000014</v>
      </c>
      <c r="Q47"/>
      <c r="R47" s="8">
        <v>20.84</v>
      </c>
      <c r="S47" s="9">
        <v>21.3</v>
      </c>
      <c r="T47" s="10">
        <f t="shared" si="44"/>
        <v>-0.46000000000000085</v>
      </c>
      <c r="U47"/>
      <c r="V47" s="8">
        <v>19.420000000000002</v>
      </c>
      <c r="W47" s="9">
        <v>19.8</v>
      </c>
      <c r="X47" s="10">
        <f t="shared" si="45"/>
        <v>-0.37999999999999901</v>
      </c>
      <c r="Y47"/>
      <c r="Z47" s="8">
        <v>19.3</v>
      </c>
      <c r="AA47" s="9">
        <v>19.399999999999999</v>
      </c>
      <c r="AB47" s="10">
        <f t="shared" si="46"/>
        <v>-9.9999999999997868E-2</v>
      </c>
      <c r="AC47"/>
      <c r="AD47" s="8">
        <v>18.760000000000002</v>
      </c>
      <c r="AE47" s="9">
        <v>19</v>
      </c>
      <c r="AF47" s="10">
        <f t="shared" si="47"/>
        <v>-0.23999999999999844</v>
      </c>
    </row>
    <row r="48" spans="1:32" s="3" customFormat="1">
      <c r="A48" s="5" t="s">
        <v>107</v>
      </c>
      <c r="B48" s="8">
        <v>16.61</v>
      </c>
      <c r="C48" s="9">
        <v>16.5</v>
      </c>
      <c r="D48" s="10">
        <f t="shared" si="40"/>
        <v>0.10999999999999943</v>
      </c>
      <c r="E48"/>
      <c r="F48" s="8">
        <v>20.46</v>
      </c>
      <c r="G48" s="9">
        <v>20.5</v>
      </c>
      <c r="H48" s="10">
        <f t="shared" si="41"/>
        <v>-3.9999999999999147E-2</v>
      </c>
      <c r="I48"/>
      <c r="J48" s="8">
        <v>15.34</v>
      </c>
      <c r="K48" s="9">
        <v>15.1</v>
      </c>
      <c r="L48" s="10">
        <f t="shared" si="42"/>
        <v>0.24000000000000021</v>
      </c>
      <c r="M48"/>
      <c r="N48" s="8">
        <v>19</v>
      </c>
      <c r="O48" s="9">
        <v>19.100000000000001</v>
      </c>
      <c r="P48" s="10">
        <f t="shared" si="43"/>
        <v>-0.10000000000000142</v>
      </c>
      <c r="Q48"/>
      <c r="R48" s="8">
        <v>17.82</v>
      </c>
      <c r="S48" s="9">
        <v>17.899999999999999</v>
      </c>
      <c r="T48" s="10">
        <f t="shared" si="44"/>
        <v>-7.9999999999998295E-2</v>
      </c>
      <c r="U48"/>
      <c r="V48" s="8">
        <v>16.03</v>
      </c>
      <c r="W48" s="9">
        <v>15.7</v>
      </c>
      <c r="X48" s="10">
        <f t="shared" si="45"/>
        <v>0.33000000000000185</v>
      </c>
      <c r="Y48"/>
      <c r="Z48" s="8">
        <v>23.27</v>
      </c>
      <c r="AA48" s="9">
        <v>23.6</v>
      </c>
      <c r="AB48" s="10">
        <f t="shared" si="46"/>
        <v>-0.33000000000000185</v>
      </c>
      <c r="AC48"/>
      <c r="AD48" s="8">
        <v>16.78</v>
      </c>
      <c r="AE48" s="9">
        <v>16.7</v>
      </c>
      <c r="AF48" s="10">
        <f t="shared" si="47"/>
        <v>8.0000000000001847E-2</v>
      </c>
    </row>
    <row r="49" spans="1:32" s="28" customFormat="1" ht="36.75">
      <c r="A49" s="23"/>
      <c r="B49" s="24" t="s">
        <v>67</v>
      </c>
      <c r="C49" s="25" t="s">
        <v>68</v>
      </c>
      <c r="D49" s="26" t="s">
        <v>69</v>
      </c>
      <c r="E49" s="27"/>
      <c r="F49" s="24" t="s">
        <v>67</v>
      </c>
      <c r="G49" s="25" t="s">
        <v>68</v>
      </c>
      <c r="H49" s="26" t="s">
        <v>69</v>
      </c>
      <c r="I49" s="27"/>
      <c r="J49" s="24" t="s">
        <v>67</v>
      </c>
      <c r="K49" s="25" t="s">
        <v>68</v>
      </c>
      <c r="L49" s="26" t="s">
        <v>69</v>
      </c>
      <c r="M49" s="27"/>
      <c r="N49" s="24" t="s">
        <v>67</v>
      </c>
      <c r="O49" s="25" t="s">
        <v>68</v>
      </c>
      <c r="P49" s="26" t="s">
        <v>69</v>
      </c>
      <c r="Q49" s="27"/>
      <c r="R49" s="24" t="s">
        <v>67</v>
      </c>
      <c r="S49" s="25" t="s">
        <v>68</v>
      </c>
      <c r="T49" s="26" t="s">
        <v>69</v>
      </c>
      <c r="U49" s="27"/>
      <c r="V49" s="24" t="s">
        <v>67</v>
      </c>
      <c r="W49" s="25" t="s">
        <v>68</v>
      </c>
      <c r="X49" s="26" t="s">
        <v>69</v>
      </c>
      <c r="Y49" s="27"/>
      <c r="Z49" s="24" t="s">
        <v>67</v>
      </c>
      <c r="AA49" s="25" t="s">
        <v>68</v>
      </c>
      <c r="AB49" s="26" t="s">
        <v>69</v>
      </c>
      <c r="AC49" s="27"/>
      <c r="AD49" s="24" t="s">
        <v>67</v>
      </c>
      <c r="AE49" s="25" t="s">
        <v>68</v>
      </c>
      <c r="AF49" s="26" t="s">
        <v>69</v>
      </c>
    </row>
    <row r="50" spans="1:32" s="4" customFormat="1">
      <c r="A50" s="17"/>
      <c r="B50" s="41" t="s">
        <v>155</v>
      </c>
      <c r="C50" s="42"/>
      <c r="D50" s="43"/>
      <c r="E50" s="19"/>
      <c r="F50" s="41" t="s">
        <v>156</v>
      </c>
      <c r="G50" s="42"/>
      <c r="H50" s="43"/>
      <c r="I50" s="19"/>
      <c r="J50" s="41" t="s">
        <v>157</v>
      </c>
      <c r="K50" s="42"/>
      <c r="L50" s="43"/>
      <c r="M50" s="19"/>
      <c r="N50" s="41" t="s">
        <v>158</v>
      </c>
      <c r="O50" s="42"/>
      <c r="P50" s="43"/>
      <c r="Q50" s="19"/>
      <c r="R50" s="41" t="s">
        <v>159</v>
      </c>
      <c r="S50" s="42"/>
      <c r="T50" s="43"/>
      <c r="U50" s="19"/>
      <c r="V50" s="41" t="s">
        <v>160</v>
      </c>
      <c r="W50" s="42"/>
      <c r="X50" s="43"/>
      <c r="Y50" s="19"/>
      <c r="Z50" s="41" t="s">
        <v>161</v>
      </c>
      <c r="AA50" s="42"/>
      <c r="AB50" s="43"/>
      <c r="AC50" s="19"/>
      <c r="AD50" s="41" t="s">
        <v>162</v>
      </c>
      <c r="AE50" s="42"/>
      <c r="AF50" s="43"/>
    </row>
    <row r="51" spans="1:32" s="3" customFormat="1">
      <c r="A51" s="5" t="s">
        <v>102</v>
      </c>
      <c r="B51" s="8">
        <v>5.99</v>
      </c>
      <c r="C51" s="9">
        <v>6</v>
      </c>
      <c r="D51" s="10">
        <f>B51-C51</f>
        <v>-9.9999999999997868E-3</v>
      </c>
      <c r="E51"/>
      <c r="F51" s="8">
        <v>5.69</v>
      </c>
      <c r="G51" s="9">
        <v>5.8</v>
      </c>
      <c r="H51" s="10">
        <f>F51-G51</f>
        <v>-0.10999999999999943</v>
      </c>
      <c r="I51"/>
      <c r="J51" s="8">
        <v>6</v>
      </c>
      <c r="K51" s="9">
        <v>6</v>
      </c>
      <c r="L51" s="10">
        <f>J51-K51</f>
        <v>0</v>
      </c>
      <c r="M51"/>
      <c r="N51" s="8">
        <v>5.6</v>
      </c>
      <c r="O51" s="9">
        <v>5.8</v>
      </c>
      <c r="P51" s="10">
        <f>N51-O51</f>
        <v>-0.20000000000000018</v>
      </c>
      <c r="Q51"/>
      <c r="R51" s="8">
        <v>6.34</v>
      </c>
      <c r="S51" s="9">
        <v>6.4</v>
      </c>
      <c r="T51" s="10">
        <f>R51-S51</f>
        <v>-6.0000000000000497E-2</v>
      </c>
      <c r="U51"/>
      <c r="V51" s="8">
        <v>5.34</v>
      </c>
      <c r="W51" s="9">
        <v>5.8</v>
      </c>
      <c r="X51" s="10">
        <f>V51-W51</f>
        <v>-0.45999999999999996</v>
      </c>
      <c r="Y51"/>
      <c r="Z51" s="8">
        <v>6.08</v>
      </c>
      <c r="AA51" s="9">
        <v>6.2</v>
      </c>
      <c r="AB51" s="10">
        <f>Z51-AA51</f>
        <v>-0.12000000000000011</v>
      </c>
      <c r="AC51"/>
      <c r="AD51" s="8">
        <v>6.16</v>
      </c>
      <c r="AE51" s="9">
        <v>6</v>
      </c>
      <c r="AF51" s="10">
        <f>AD51-AE51</f>
        <v>0.16000000000000014</v>
      </c>
    </row>
    <row r="52" spans="1:32" s="3" customFormat="1">
      <c r="A52" s="6" t="s">
        <v>103</v>
      </c>
      <c r="B52" s="8">
        <v>17.09</v>
      </c>
      <c r="C52" s="9">
        <v>16.899999999999999</v>
      </c>
      <c r="D52" s="10">
        <f t="shared" ref="D52:D56" si="48">B52-C52</f>
        <v>0.19000000000000128</v>
      </c>
      <c r="E52"/>
      <c r="F52" s="8">
        <v>15.85</v>
      </c>
      <c r="G52" s="9">
        <v>15.6</v>
      </c>
      <c r="H52" s="10">
        <f t="shared" ref="H52:H56" si="49">F52-G52</f>
        <v>0.25</v>
      </c>
      <c r="I52"/>
      <c r="J52" s="8">
        <v>17.07</v>
      </c>
      <c r="K52" s="9">
        <v>16.899999999999999</v>
      </c>
      <c r="L52" s="10">
        <f t="shared" ref="L52:L56" si="50">J52-K52</f>
        <v>0.17000000000000171</v>
      </c>
      <c r="M52"/>
      <c r="N52" s="8">
        <v>15.99</v>
      </c>
      <c r="O52" s="9">
        <v>16.5</v>
      </c>
      <c r="P52" s="10">
        <f t="shared" ref="P52:P56" si="51">N52-O52</f>
        <v>-0.50999999999999979</v>
      </c>
      <c r="Q52"/>
      <c r="R52" s="8">
        <v>16.88</v>
      </c>
      <c r="S52" s="9">
        <v>17.100000000000001</v>
      </c>
      <c r="T52" s="10">
        <f t="shared" ref="T52:T56" si="52">R52-S52</f>
        <v>-0.22000000000000242</v>
      </c>
      <c r="U52"/>
      <c r="V52" s="8">
        <v>15.71</v>
      </c>
      <c r="W52" s="9">
        <v>15.9</v>
      </c>
      <c r="X52" s="10">
        <f t="shared" ref="X52:X56" si="53">V52-W52</f>
        <v>-0.1899999999999995</v>
      </c>
      <c r="Y52"/>
      <c r="Z52" s="8">
        <v>15.95</v>
      </c>
      <c r="AA52" s="9">
        <v>16.100000000000001</v>
      </c>
      <c r="AB52" s="10">
        <f t="shared" ref="AB52:AB56" si="54">Z52-AA52</f>
        <v>-0.15000000000000213</v>
      </c>
      <c r="AC52"/>
      <c r="AD52" s="8">
        <v>15.29</v>
      </c>
      <c r="AE52" s="9">
        <v>15.7</v>
      </c>
      <c r="AF52" s="10">
        <f t="shared" ref="AF52:AF56" si="55">AD52-AE52</f>
        <v>-0.41000000000000014</v>
      </c>
    </row>
    <row r="53" spans="1:32" s="3" customFormat="1">
      <c r="A53" s="5" t="s">
        <v>104</v>
      </c>
      <c r="B53" s="8">
        <v>13.02</v>
      </c>
      <c r="C53" s="9">
        <v>12.8</v>
      </c>
      <c r="D53" s="10">
        <f t="shared" si="48"/>
        <v>0.21999999999999886</v>
      </c>
      <c r="E53"/>
      <c r="F53" s="8">
        <v>12.99</v>
      </c>
      <c r="G53" s="9">
        <v>12.6</v>
      </c>
      <c r="H53" s="10">
        <f t="shared" si="49"/>
        <v>0.39000000000000057</v>
      </c>
      <c r="I53"/>
      <c r="J53" s="8">
        <v>14.16</v>
      </c>
      <c r="K53" s="9">
        <v>13.8</v>
      </c>
      <c r="L53" s="10">
        <f t="shared" si="50"/>
        <v>0.35999999999999943</v>
      </c>
      <c r="M53"/>
      <c r="N53" s="8">
        <v>13.36</v>
      </c>
      <c r="O53" s="9">
        <v>12.5</v>
      </c>
      <c r="P53" s="10">
        <f t="shared" si="51"/>
        <v>0.85999999999999943</v>
      </c>
      <c r="Q53"/>
      <c r="R53" s="8">
        <v>13.75</v>
      </c>
      <c r="S53" s="9">
        <v>13.6</v>
      </c>
      <c r="T53" s="10">
        <f t="shared" si="52"/>
        <v>0.15000000000000036</v>
      </c>
      <c r="U53"/>
      <c r="V53" s="8">
        <v>13.45</v>
      </c>
      <c r="W53" s="9">
        <v>12.7</v>
      </c>
      <c r="X53" s="10">
        <f t="shared" si="53"/>
        <v>0.75</v>
      </c>
      <c r="Y53"/>
      <c r="Z53" s="8">
        <v>15.8</v>
      </c>
      <c r="AA53" s="9">
        <v>15</v>
      </c>
      <c r="AB53" s="10">
        <f t="shared" si="54"/>
        <v>0.80000000000000071</v>
      </c>
      <c r="AC53"/>
      <c r="AD53" s="8">
        <v>14.13</v>
      </c>
      <c r="AE53" s="9">
        <v>13.5</v>
      </c>
      <c r="AF53" s="10">
        <f t="shared" si="55"/>
        <v>0.63000000000000078</v>
      </c>
    </row>
    <row r="54" spans="1:32" s="3" customFormat="1">
      <c r="A54" s="5" t="s">
        <v>105</v>
      </c>
      <c r="B54" s="8">
        <v>25.83</v>
      </c>
      <c r="C54" s="9">
        <v>25.8</v>
      </c>
      <c r="D54" s="10">
        <f t="shared" si="48"/>
        <v>2.9999999999997584E-2</v>
      </c>
      <c r="E54"/>
      <c r="F54" s="8">
        <v>24.94</v>
      </c>
      <c r="G54" s="9">
        <v>25</v>
      </c>
      <c r="H54" s="10">
        <f t="shared" si="49"/>
        <v>-5.9999999999998721E-2</v>
      </c>
      <c r="I54"/>
      <c r="J54" s="8">
        <v>25.81</v>
      </c>
      <c r="K54" s="9">
        <v>26</v>
      </c>
      <c r="L54" s="10">
        <f t="shared" si="50"/>
        <v>-0.19000000000000128</v>
      </c>
      <c r="M54"/>
      <c r="N54" s="8">
        <v>23.35</v>
      </c>
      <c r="O54" s="9">
        <v>23.9</v>
      </c>
      <c r="P54" s="10">
        <f t="shared" si="51"/>
        <v>-0.54999999999999716</v>
      </c>
      <c r="Q54"/>
      <c r="R54" s="8">
        <v>26.29</v>
      </c>
      <c r="S54" s="9">
        <v>26.6</v>
      </c>
      <c r="T54" s="10">
        <f t="shared" si="52"/>
        <v>-0.31000000000000227</v>
      </c>
      <c r="U54"/>
      <c r="V54" s="8">
        <v>24.98</v>
      </c>
      <c r="W54" s="9">
        <v>25.3</v>
      </c>
      <c r="X54" s="10">
        <f t="shared" si="53"/>
        <v>-0.32000000000000028</v>
      </c>
      <c r="Y54"/>
      <c r="Z54" s="8">
        <v>25.25</v>
      </c>
      <c r="AA54" s="9">
        <v>25.4</v>
      </c>
      <c r="AB54" s="10">
        <f t="shared" si="54"/>
        <v>-0.14999999999999858</v>
      </c>
      <c r="AC54"/>
      <c r="AD54" s="8">
        <v>25.25</v>
      </c>
      <c r="AE54" s="9">
        <v>25.4</v>
      </c>
      <c r="AF54" s="10">
        <f t="shared" si="55"/>
        <v>-0.14999999999999858</v>
      </c>
    </row>
    <row r="55" spans="1:32" s="3" customFormat="1">
      <c r="A55" s="5" t="s">
        <v>106</v>
      </c>
      <c r="B55" s="8">
        <v>18.21</v>
      </c>
      <c r="C55" s="9">
        <v>18.8</v>
      </c>
      <c r="D55" s="10">
        <f t="shared" si="48"/>
        <v>-0.58999999999999986</v>
      </c>
      <c r="E55"/>
      <c r="F55" s="8">
        <v>20.83</v>
      </c>
      <c r="G55" s="9">
        <v>21</v>
      </c>
      <c r="H55" s="10">
        <f t="shared" si="49"/>
        <v>-0.17000000000000171</v>
      </c>
      <c r="I55"/>
      <c r="J55" s="8">
        <v>20.58</v>
      </c>
      <c r="K55" s="9">
        <v>20.5</v>
      </c>
      <c r="L55" s="10">
        <f t="shared" si="50"/>
        <v>7.9999999999998295E-2</v>
      </c>
      <c r="M55"/>
      <c r="N55" s="8">
        <v>19.7</v>
      </c>
      <c r="O55" s="9">
        <v>19.5</v>
      </c>
      <c r="P55" s="10">
        <f t="shared" si="51"/>
        <v>0.19999999999999929</v>
      </c>
      <c r="Q55"/>
      <c r="R55" s="8">
        <v>19.809999999999999</v>
      </c>
      <c r="S55" s="9">
        <v>19.899999999999999</v>
      </c>
      <c r="T55" s="10">
        <f t="shared" si="52"/>
        <v>-8.9999999999999858E-2</v>
      </c>
      <c r="U55"/>
      <c r="V55" s="8">
        <v>20.29</v>
      </c>
      <c r="W55" s="9">
        <v>20.2</v>
      </c>
      <c r="X55" s="10">
        <f t="shared" si="53"/>
        <v>8.9999999999999858E-2</v>
      </c>
      <c r="Y55"/>
      <c r="Z55" s="8">
        <v>19.420000000000002</v>
      </c>
      <c r="AA55" s="9">
        <v>20</v>
      </c>
      <c r="AB55" s="10">
        <f t="shared" si="54"/>
        <v>-0.57999999999999829</v>
      </c>
      <c r="AC55"/>
      <c r="AD55" s="8">
        <v>20.73</v>
      </c>
      <c r="AE55" s="9">
        <v>21</v>
      </c>
      <c r="AF55" s="10">
        <f t="shared" si="55"/>
        <v>-0.26999999999999957</v>
      </c>
    </row>
    <row r="56" spans="1:32" s="3" customFormat="1">
      <c r="A56" s="5" t="s">
        <v>107</v>
      </c>
      <c r="B56" s="8">
        <v>19.850000000000001</v>
      </c>
      <c r="C56" s="9">
        <v>19.37</v>
      </c>
      <c r="D56" s="10">
        <f t="shared" si="48"/>
        <v>0.48000000000000043</v>
      </c>
      <c r="E56"/>
      <c r="F56" s="8">
        <v>19.7</v>
      </c>
      <c r="G56" s="9">
        <v>19.899999999999999</v>
      </c>
      <c r="H56" s="10">
        <f t="shared" si="49"/>
        <v>-0.19999999999999929</v>
      </c>
      <c r="I56"/>
      <c r="J56" s="8">
        <v>16.39</v>
      </c>
      <c r="K56" s="9">
        <v>16.8</v>
      </c>
      <c r="L56" s="10">
        <f t="shared" si="50"/>
        <v>-0.41000000000000014</v>
      </c>
      <c r="M56"/>
      <c r="N56" s="8">
        <v>22</v>
      </c>
      <c r="O56" s="9">
        <v>21.7</v>
      </c>
      <c r="P56" s="10">
        <f t="shared" si="51"/>
        <v>0.30000000000000071</v>
      </c>
      <c r="Q56"/>
      <c r="R56" s="8">
        <v>16.93</v>
      </c>
      <c r="S56" s="9">
        <v>16.5</v>
      </c>
      <c r="T56" s="10">
        <f t="shared" si="52"/>
        <v>0.42999999999999972</v>
      </c>
      <c r="U56"/>
      <c r="V56" s="8">
        <v>20.23</v>
      </c>
      <c r="W56" s="9">
        <v>20.100000000000001</v>
      </c>
      <c r="X56" s="10">
        <f t="shared" si="53"/>
        <v>0.12999999999999901</v>
      </c>
      <c r="Y56"/>
      <c r="Z56" s="8">
        <v>17.5</v>
      </c>
      <c r="AA56" s="9">
        <v>17.399999999999999</v>
      </c>
      <c r="AB56" s="10">
        <f t="shared" si="54"/>
        <v>0.10000000000000142</v>
      </c>
      <c r="AC56"/>
      <c r="AD56" s="8">
        <v>18.440000000000001</v>
      </c>
      <c r="AE56" s="9">
        <v>18.5</v>
      </c>
      <c r="AF56" s="10">
        <f t="shared" si="55"/>
        <v>-5.9999999999998721E-2</v>
      </c>
    </row>
    <row r="57" spans="1:32" s="3" customFormat="1">
      <c r="A57" s="7"/>
      <c r="B57" s="14"/>
      <c r="C57" s="15"/>
      <c r="D57" s="16"/>
      <c r="E57"/>
      <c r="F57" s="14"/>
      <c r="G57" s="15"/>
      <c r="H57" s="16"/>
      <c r="I57"/>
      <c r="J57" s="14"/>
      <c r="K57" s="15"/>
      <c r="L57" s="16"/>
      <c r="M57"/>
      <c r="N57" s="14"/>
      <c r="O57" s="15"/>
      <c r="P57" s="16"/>
      <c r="Q57"/>
      <c r="R57" s="14"/>
      <c r="S57" s="15"/>
      <c r="T57" s="16"/>
      <c r="U57"/>
      <c r="V57" s="14"/>
      <c r="W57" s="15"/>
      <c r="X57" s="16"/>
      <c r="Y57"/>
      <c r="Z57" s="14"/>
      <c r="AA57" s="15"/>
      <c r="AB57" s="16"/>
      <c r="AC57"/>
      <c r="AD57" s="14"/>
      <c r="AE57" s="15"/>
      <c r="AF57" s="16"/>
    </row>
    <row r="58" spans="1:32" s="3" customFormat="1">
      <c r="A58" s="7"/>
      <c r="B58" s="14"/>
      <c r="C58" s="15"/>
      <c r="D58" s="16"/>
      <c r="E58"/>
      <c r="F58" s="14"/>
      <c r="G58" s="15"/>
      <c r="H58" s="16"/>
      <c r="I58"/>
      <c r="J58" s="14"/>
      <c r="K58" s="15"/>
      <c r="L58" s="16"/>
      <c r="M58"/>
      <c r="N58" s="14"/>
      <c r="O58" s="15"/>
      <c r="P58" s="16"/>
      <c r="Q58"/>
      <c r="R58" s="14"/>
      <c r="S58" s="15"/>
      <c r="T58" s="16"/>
      <c r="U58"/>
      <c r="V58" s="14"/>
      <c r="W58" s="15"/>
      <c r="X58" s="16"/>
      <c r="Y58"/>
      <c r="Z58" s="14"/>
      <c r="AA58" s="15"/>
      <c r="AB58" s="16"/>
      <c r="AC58"/>
      <c r="AD58" s="14"/>
      <c r="AE58" s="15"/>
      <c r="AF58" s="16"/>
    </row>
    <row r="59" spans="1:32" s="3" customFormat="1">
      <c r="A59" s="7"/>
      <c r="B59" s="14"/>
      <c r="C59" s="15"/>
      <c r="D59" s="16"/>
      <c r="E59"/>
      <c r="F59" s="14"/>
      <c r="G59" s="15"/>
      <c r="H59" s="16"/>
      <c r="I59"/>
      <c r="J59" s="14"/>
      <c r="K59" s="15"/>
      <c r="L59" s="16"/>
      <c r="M59"/>
      <c r="N59" s="14"/>
      <c r="O59" s="15"/>
      <c r="P59" s="16"/>
      <c r="Q59"/>
      <c r="R59" s="14"/>
      <c r="S59" s="15"/>
      <c r="T59" s="16"/>
      <c r="U59"/>
      <c r="V59" s="14"/>
      <c r="W59" s="15"/>
      <c r="X59" s="16"/>
      <c r="Y59"/>
      <c r="Z59" s="14"/>
      <c r="AA59" s="15"/>
      <c r="AB59" s="16"/>
      <c r="AC59"/>
      <c r="AD59" s="14"/>
      <c r="AE59" s="15"/>
      <c r="AF59" s="16"/>
    </row>
    <row r="60" spans="1:32" s="3" customFormat="1">
      <c r="A60" s="7"/>
      <c r="B60" s="14"/>
      <c r="C60" s="15"/>
      <c r="D60" s="16"/>
      <c r="E60"/>
      <c r="F60" s="14"/>
      <c r="G60" s="15"/>
      <c r="H60" s="16"/>
      <c r="I60"/>
      <c r="J60" s="14"/>
      <c r="K60" s="15"/>
      <c r="L60" s="16"/>
      <c r="M60"/>
      <c r="N60" s="14"/>
      <c r="O60" s="15"/>
      <c r="P60" s="16"/>
      <c r="Q60"/>
      <c r="R60" s="14"/>
      <c r="S60" s="15"/>
      <c r="T60" s="16"/>
      <c r="U60"/>
      <c r="V60" s="14"/>
      <c r="W60" s="15"/>
      <c r="X60" s="16"/>
      <c r="Y60"/>
      <c r="Z60" s="14"/>
      <c r="AA60" s="15"/>
      <c r="AB60" s="16"/>
      <c r="AC60"/>
      <c r="AD60" s="14"/>
      <c r="AE60" s="15"/>
      <c r="AF60" s="16"/>
    </row>
    <row r="61" spans="1:32" s="3" customFormat="1">
      <c r="A61" s="7"/>
      <c r="B61" s="14"/>
      <c r="C61" s="15"/>
      <c r="D61" s="16"/>
      <c r="E61"/>
      <c r="F61" s="14"/>
      <c r="G61" s="15"/>
      <c r="H61" s="16"/>
      <c r="I61"/>
      <c r="J61" s="14"/>
      <c r="K61" s="15"/>
      <c r="L61" s="16"/>
      <c r="M61"/>
      <c r="N61" s="14"/>
      <c r="O61" s="15"/>
      <c r="P61" s="16"/>
      <c r="Q61"/>
      <c r="R61" s="14"/>
      <c r="S61" s="15"/>
      <c r="T61" s="16"/>
      <c r="U61"/>
      <c r="V61" s="14"/>
      <c r="W61" s="15"/>
      <c r="X61" s="16"/>
      <c r="Y61"/>
      <c r="Z61" s="14"/>
      <c r="AA61" s="15"/>
      <c r="AB61" s="16"/>
      <c r="AC61"/>
      <c r="AD61" s="14"/>
      <c r="AE61" s="15"/>
      <c r="AF61" s="16"/>
    </row>
    <row r="62" spans="1:32" s="3" customFormat="1">
      <c r="A62" s="7"/>
      <c r="B62" s="14"/>
      <c r="C62" s="15"/>
      <c r="D62" s="16"/>
      <c r="E62"/>
      <c r="F62" s="14"/>
      <c r="G62" s="15"/>
      <c r="H62" s="16"/>
      <c r="I62"/>
      <c r="J62" s="14"/>
      <c r="K62" s="15"/>
      <c r="L62" s="16"/>
      <c r="M62"/>
      <c r="N62" s="14"/>
      <c r="O62" s="15"/>
      <c r="P62" s="16"/>
      <c r="Q62"/>
      <c r="R62" s="14"/>
      <c r="S62" s="15"/>
      <c r="T62" s="16"/>
      <c r="U62"/>
      <c r="V62" s="14"/>
      <c r="W62" s="15"/>
      <c r="X62" s="16"/>
      <c r="Y62"/>
      <c r="Z62" s="14"/>
      <c r="AA62" s="15"/>
      <c r="AB62" s="16"/>
      <c r="AC62"/>
      <c r="AD62" s="14"/>
      <c r="AE62" s="15"/>
      <c r="AF62" s="16"/>
    </row>
    <row r="63" spans="1:32" s="3" customFormat="1">
      <c r="A63" s="7"/>
      <c r="B63" s="14"/>
      <c r="C63" s="15"/>
      <c r="D63" s="16"/>
      <c r="E63"/>
      <c r="F63" s="14"/>
      <c r="G63" s="15"/>
      <c r="H63" s="16"/>
      <c r="I63"/>
      <c r="J63" s="14"/>
      <c r="K63" s="15"/>
      <c r="L63" s="16"/>
      <c r="M63"/>
      <c r="N63" s="14"/>
      <c r="O63" s="15"/>
      <c r="P63" s="16"/>
      <c r="Q63"/>
      <c r="R63" s="14"/>
      <c r="S63" s="15"/>
      <c r="T63" s="16"/>
      <c r="U63"/>
      <c r="V63" s="14"/>
      <c r="W63" s="15"/>
      <c r="X63" s="16"/>
      <c r="Y63"/>
      <c r="Z63" s="14"/>
      <c r="AA63" s="15"/>
      <c r="AB63" s="16"/>
      <c r="AC63"/>
      <c r="AD63" s="14"/>
      <c r="AE63" s="15"/>
      <c r="AF63" s="16"/>
    </row>
    <row r="64" spans="1:32" s="3" customFormat="1">
      <c r="A64" s="7"/>
      <c r="B64" s="14"/>
      <c r="C64" s="15"/>
      <c r="D64" s="16"/>
      <c r="E64"/>
      <c r="F64" s="14"/>
      <c r="G64" s="15"/>
      <c r="H64" s="16"/>
      <c r="I64"/>
      <c r="J64" s="14"/>
      <c r="K64" s="15"/>
      <c r="L64" s="16"/>
      <c r="M64"/>
      <c r="N64" s="14"/>
      <c r="O64" s="15"/>
      <c r="P64" s="16"/>
      <c r="Q64"/>
      <c r="R64" s="14"/>
      <c r="S64" s="15"/>
      <c r="T64" s="16"/>
      <c r="U64"/>
      <c r="V64" s="14"/>
      <c r="W64" s="15"/>
      <c r="X64" s="16"/>
      <c r="Y64"/>
      <c r="Z64" s="14"/>
      <c r="AA64" s="15"/>
      <c r="AB64" s="16"/>
      <c r="AC64"/>
      <c r="AD64" s="14"/>
      <c r="AE64" s="15"/>
      <c r="AF64" s="16"/>
    </row>
    <row r="65" spans="1:32" s="3" customFormat="1">
      <c r="A65" s="7"/>
      <c r="B65" s="14"/>
      <c r="C65" s="15"/>
      <c r="D65" s="16"/>
      <c r="E65"/>
      <c r="F65" s="14"/>
      <c r="G65" s="15"/>
      <c r="H65" s="16"/>
      <c r="I65"/>
      <c r="J65" s="14"/>
      <c r="K65" s="15"/>
      <c r="L65" s="16"/>
      <c r="M65"/>
      <c r="N65" s="14"/>
      <c r="O65" s="15"/>
      <c r="P65" s="16"/>
      <c r="Q65"/>
      <c r="R65" s="14"/>
      <c r="S65" s="15"/>
      <c r="T65" s="16"/>
      <c r="U65"/>
      <c r="V65" s="14"/>
      <c r="W65" s="15"/>
      <c r="X65" s="16"/>
      <c r="Y65"/>
      <c r="Z65" s="14"/>
      <c r="AA65" s="15"/>
      <c r="AB65" s="16"/>
      <c r="AC65"/>
      <c r="AD65" s="14"/>
      <c r="AE65" s="15"/>
      <c r="AF65" s="16"/>
    </row>
    <row r="66" spans="1:32" s="4" customFormat="1">
      <c r="A66" s="17"/>
      <c r="B66" s="41" t="s">
        <v>163</v>
      </c>
      <c r="C66" s="42"/>
      <c r="D66" s="43"/>
      <c r="E66" s="19"/>
      <c r="F66" s="41" t="s">
        <v>164</v>
      </c>
      <c r="G66" s="42"/>
      <c r="H66" s="43"/>
      <c r="I66" s="19"/>
      <c r="J66" s="41" t="s">
        <v>165</v>
      </c>
      <c r="K66" s="42"/>
      <c r="L66" s="43"/>
      <c r="M66" s="19"/>
      <c r="N66" s="41" t="s">
        <v>166</v>
      </c>
      <c r="O66" s="42"/>
      <c r="P66" s="43"/>
      <c r="Q66" s="19"/>
      <c r="R66" s="41" t="s">
        <v>167</v>
      </c>
      <c r="S66" s="42"/>
      <c r="T66" s="43"/>
      <c r="U66" s="19"/>
      <c r="V66" s="41" t="s">
        <v>168</v>
      </c>
      <c r="W66" s="42"/>
      <c r="X66" s="43"/>
      <c r="Y66" s="19"/>
      <c r="Z66" s="41" t="s">
        <v>169</v>
      </c>
      <c r="AA66" s="42"/>
      <c r="AB66" s="43"/>
      <c r="AC66" s="19"/>
      <c r="AD66" s="41" t="s">
        <v>170</v>
      </c>
      <c r="AE66" s="42"/>
      <c r="AF66" s="43"/>
    </row>
    <row r="67" spans="1:32" s="3" customFormat="1">
      <c r="A67" s="5" t="s">
        <v>102</v>
      </c>
      <c r="B67" s="8">
        <v>5.22</v>
      </c>
      <c r="C67" s="9">
        <v>5.5</v>
      </c>
      <c r="D67" s="10">
        <f>B67-C67</f>
        <v>-0.28000000000000025</v>
      </c>
      <c r="E67"/>
      <c r="F67" s="8">
        <v>6.18</v>
      </c>
      <c r="G67" s="9">
        <v>6.2</v>
      </c>
      <c r="H67" s="10">
        <f>F67-G67</f>
        <v>-2.0000000000000462E-2</v>
      </c>
      <c r="I67"/>
      <c r="J67" s="8">
        <v>5.9</v>
      </c>
      <c r="K67" s="9">
        <v>5.7</v>
      </c>
      <c r="L67" s="10">
        <f>J67-K67</f>
        <v>0.20000000000000018</v>
      </c>
      <c r="M67"/>
      <c r="N67" s="8">
        <v>6.23</v>
      </c>
      <c r="O67" s="9">
        <v>6.4</v>
      </c>
      <c r="P67" s="10">
        <f>N67-O67</f>
        <v>-0.16999999999999993</v>
      </c>
      <c r="Q67"/>
      <c r="R67" s="8">
        <v>6.44</v>
      </c>
      <c r="S67" s="9">
        <v>6.3</v>
      </c>
      <c r="T67" s="10">
        <f>R67-S67</f>
        <v>0.14000000000000057</v>
      </c>
      <c r="U67"/>
      <c r="V67" s="8">
        <v>6.28</v>
      </c>
      <c r="W67" s="9">
        <v>6.9</v>
      </c>
      <c r="X67" s="10">
        <f>V67-W67</f>
        <v>-0.62000000000000011</v>
      </c>
      <c r="Y67"/>
      <c r="Z67" s="8">
        <v>5.72</v>
      </c>
      <c r="AA67" s="9">
        <v>5.7</v>
      </c>
      <c r="AB67" s="10">
        <f>Z67-AA67</f>
        <v>1.9999999999999574E-2</v>
      </c>
      <c r="AC67"/>
      <c r="AD67" s="8">
        <v>6.2</v>
      </c>
      <c r="AE67" s="9">
        <v>6.2</v>
      </c>
      <c r="AF67" s="10">
        <f>AD67-AE67</f>
        <v>0</v>
      </c>
    </row>
    <row r="68" spans="1:32" s="3" customFormat="1">
      <c r="A68" s="6" t="s">
        <v>103</v>
      </c>
      <c r="B68" s="8">
        <v>16.190000000000001</v>
      </c>
      <c r="C68" s="9">
        <v>16</v>
      </c>
      <c r="D68" s="10">
        <f t="shared" ref="D68:D72" si="56">B68-C68</f>
        <v>0.19000000000000128</v>
      </c>
      <c r="E68"/>
      <c r="F68" s="8">
        <v>17.579999999999998</v>
      </c>
      <c r="G68" s="9">
        <v>17.7</v>
      </c>
      <c r="H68" s="10">
        <f t="shared" ref="H68:H72" si="57">F68-G68</f>
        <v>-0.12000000000000099</v>
      </c>
      <c r="I68"/>
      <c r="J68" s="8">
        <v>16.440000000000001</v>
      </c>
      <c r="K68" s="9">
        <v>16.7</v>
      </c>
      <c r="L68" s="10">
        <f t="shared" ref="L68:L72" si="58">J68-K68</f>
        <v>-0.25999999999999801</v>
      </c>
      <c r="M68"/>
      <c r="N68" s="8">
        <v>17.170000000000002</v>
      </c>
      <c r="O68" s="9">
        <v>17.100000000000001</v>
      </c>
      <c r="P68" s="10">
        <f t="shared" ref="P68:P72" si="59">N68-O68</f>
        <v>7.0000000000000284E-2</v>
      </c>
      <c r="Q68"/>
      <c r="R68" s="8">
        <v>16.39</v>
      </c>
      <c r="S68" s="9">
        <v>16.5</v>
      </c>
      <c r="T68" s="10">
        <f t="shared" ref="T68:T72" si="60">R68-S68</f>
        <v>-0.10999999999999943</v>
      </c>
      <c r="U68"/>
      <c r="V68" s="8">
        <v>17.239999999999998</v>
      </c>
      <c r="W68" s="9">
        <v>17.600000000000001</v>
      </c>
      <c r="X68" s="10">
        <f t="shared" ref="X68:X72" si="61">V68-W68</f>
        <v>-0.36000000000000298</v>
      </c>
      <c r="Y68"/>
      <c r="Z68" s="8">
        <v>15.7</v>
      </c>
      <c r="AA68" s="9">
        <v>16.100000000000001</v>
      </c>
      <c r="AB68" s="10">
        <f t="shared" ref="AB68:AB72" si="62">Z68-AA68</f>
        <v>-0.40000000000000213</v>
      </c>
      <c r="AC68"/>
      <c r="AD68" s="8">
        <v>17.38</v>
      </c>
      <c r="AE68" s="9">
        <v>17.5</v>
      </c>
      <c r="AF68" s="10">
        <f t="shared" ref="AF68:AF72" si="63">AD68-AE68</f>
        <v>-0.12000000000000099</v>
      </c>
    </row>
    <row r="69" spans="1:32" s="3" customFormat="1">
      <c r="A69" s="5" t="s">
        <v>104</v>
      </c>
      <c r="B69" s="8">
        <v>13.78</v>
      </c>
      <c r="C69" s="9">
        <v>12.9</v>
      </c>
      <c r="D69" s="10">
        <f t="shared" si="56"/>
        <v>0.87999999999999901</v>
      </c>
      <c r="E69"/>
      <c r="F69" s="8">
        <v>15.36</v>
      </c>
      <c r="G69" s="9">
        <v>14.7</v>
      </c>
      <c r="H69" s="10">
        <f t="shared" si="57"/>
        <v>0.66000000000000014</v>
      </c>
      <c r="I69"/>
      <c r="J69" s="8">
        <v>14.25</v>
      </c>
      <c r="K69" s="9">
        <v>13.8</v>
      </c>
      <c r="L69" s="10">
        <f t="shared" si="58"/>
        <v>0.44999999999999929</v>
      </c>
      <c r="M69"/>
      <c r="N69" s="8">
        <v>15.12</v>
      </c>
      <c r="O69" s="9">
        <v>14.6</v>
      </c>
      <c r="P69" s="10">
        <f t="shared" si="59"/>
        <v>0.51999999999999957</v>
      </c>
      <c r="Q69"/>
      <c r="R69" s="8">
        <v>15.19</v>
      </c>
      <c r="S69" s="9">
        <v>14.5</v>
      </c>
      <c r="T69" s="10">
        <f t="shared" si="60"/>
        <v>0.6899999999999995</v>
      </c>
      <c r="U69"/>
      <c r="V69" s="8">
        <v>15.3</v>
      </c>
      <c r="W69" s="9">
        <v>13.9</v>
      </c>
      <c r="X69" s="10">
        <f t="shared" si="61"/>
        <v>1.4000000000000004</v>
      </c>
      <c r="Y69"/>
      <c r="Z69" s="8">
        <v>15.59</v>
      </c>
      <c r="AA69" s="9">
        <v>15.1</v>
      </c>
      <c r="AB69" s="10">
        <f t="shared" si="62"/>
        <v>0.49000000000000021</v>
      </c>
      <c r="AC69"/>
      <c r="AD69" s="8">
        <v>15.85</v>
      </c>
      <c r="AE69" s="9">
        <v>15.5</v>
      </c>
      <c r="AF69" s="10">
        <f t="shared" si="63"/>
        <v>0.34999999999999964</v>
      </c>
    </row>
    <row r="70" spans="1:32" s="3" customFormat="1">
      <c r="A70" s="5" t="s">
        <v>105</v>
      </c>
      <c r="B70" s="8">
        <v>24.02</v>
      </c>
      <c r="C70" s="9">
        <v>24.3</v>
      </c>
      <c r="D70" s="10">
        <f t="shared" si="56"/>
        <v>-0.28000000000000114</v>
      </c>
      <c r="E70"/>
      <c r="F70" s="8">
        <v>26.12</v>
      </c>
      <c r="G70" s="9">
        <v>26.5</v>
      </c>
      <c r="H70" s="10">
        <f t="shared" si="57"/>
        <v>-0.37999999999999901</v>
      </c>
      <c r="I70"/>
      <c r="J70" s="8">
        <v>24.25</v>
      </c>
      <c r="K70" s="9">
        <v>24.5</v>
      </c>
      <c r="L70" s="10">
        <f t="shared" si="58"/>
        <v>-0.25</v>
      </c>
      <c r="M70"/>
      <c r="N70" s="8">
        <v>26.1</v>
      </c>
      <c r="O70" s="9">
        <v>26</v>
      </c>
      <c r="P70" s="10">
        <f t="shared" si="59"/>
        <v>0.10000000000000142</v>
      </c>
      <c r="Q70"/>
      <c r="R70" s="8">
        <v>26.89</v>
      </c>
      <c r="S70" s="9">
        <v>26.9</v>
      </c>
      <c r="T70" s="10">
        <f t="shared" si="60"/>
        <v>-9.9999999999980105E-3</v>
      </c>
      <c r="U70"/>
      <c r="V70" s="8">
        <v>26.3</v>
      </c>
      <c r="W70" s="9">
        <v>26.2</v>
      </c>
      <c r="X70" s="10">
        <f t="shared" si="61"/>
        <v>0.10000000000000142</v>
      </c>
      <c r="Y70"/>
      <c r="Z70" s="8">
        <v>26.53</v>
      </c>
      <c r="AA70" s="9">
        <v>26.6</v>
      </c>
      <c r="AB70" s="10">
        <f t="shared" si="62"/>
        <v>-7.0000000000000284E-2</v>
      </c>
      <c r="AC70"/>
      <c r="AD70" s="8">
        <v>25.03</v>
      </c>
      <c r="AE70" s="9">
        <v>25.1</v>
      </c>
      <c r="AF70" s="10">
        <f t="shared" si="63"/>
        <v>-7.0000000000000284E-2</v>
      </c>
    </row>
    <row r="71" spans="1:32" s="3" customFormat="1">
      <c r="A71" s="5" t="s">
        <v>106</v>
      </c>
      <c r="B71" s="8">
        <v>19.77</v>
      </c>
      <c r="C71" s="9">
        <v>19.8</v>
      </c>
      <c r="D71" s="10">
        <f t="shared" si="56"/>
        <v>-3.0000000000001137E-2</v>
      </c>
      <c r="E71"/>
      <c r="F71" s="8">
        <v>19.350000000000001</v>
      </c>
      <c r="G71" s="9">
        <v>19.399999999999999</v>
      </c>
      <c r="H71" s="10">
        <f t="shared" si="57"/>
        <v>-4.9999999999997158E-2</v>
      </c>
      <c r="I71"/>
      <c r="J71" s="8">
        <v>20.6</v>
      </c>
      <c r="K71" s="9">
        <v>20.6</v>
      </c>
      <c r="L71" s="10">
        <f t="shared" si="58"/>
        <v>0</v>
      </c>
      <c r="M71"/>
      <c r="N71" s="8">
        <v>18.579999999999998</v>
      </c>
      <c r="O71" s="9">
        <v>19</v>
      </c>
      <c r="P71" s="10">
        <f t="shared" si="59"/>
        <v>-0.42000000000000171</v>
      </c>
      <c r="Q71"/>
      <c r="R71" s="8">
        <v>18.52</v>
      </c>
      <c r="S71" s="9">
        <v>18.899999999999999</v>
      </c>
      <c r="T71" s="10">
        <f t="shared" si="60"/>
        <v>-0.37999999999999901</v>
      </c>
      <c r="U71"/>
      <c r="V71" s="8">
        <v>18.63</v>
      </c>
      <c r="W71" s="9">
        <v>18.8</v>
      </c>
      <c r="X71" s="10">
        <f t="shared" si="61"/>
        <v>-0.17000000000000171</v>
      </c>
      <c r="Y71"/>
      <c r="Z71" s="8">
        <v>19.02</v>
      </c>
      <c r="AA71" s="9">
        <v>19.3</v>
      </c>
      <c r="AB71" s="10">
        <f t="shared" si="62"/>
        <v>-0.28000000000000114</v>
      </c>
      <c r="AC71"/>
      <c r="AD71" s="8">
        <v>19.47</v>
      </c>
      <c r="AE71" s="9">
        <v>19.600000000000001</v>
      </c>
      <c r="AF71" s="10">
        <f t="shared" si="63"/>
        <v>-0.13000000000000256</v>
      </c>
    </row>
    <row r="72" spans="1:32" s="3" customFormat="1">
      <c r="A72" s="5" t="s">
        <v>107</v>
      </c>
      <c r="B72" s="8">
        <v>21.03</v>
      </c>
      <c r="C72" s="9">
        <v>21.5</v>
      </c>
      <c r="D72" s="10">
        <f t="shared" si="56"/>
        <v>-0.46999999999999886</v>
      </c>
      <c r="E72"/>
      <c r="F72" s="8">
        <v>15.42</v>
      </c>
      <c r="G72" s="9">
        <v>15.6</v>
      </c>
      <c r="H72" s="10">
        <f t="shared" si="57"/>
        <v>-0.17999999999999972</v>
      </c>
      <c r="I72"/>
      <c r="J72" s="8">
        <v>18.559999999999999</v>
      </c>
      <c r="K72" s="9">
        <v>18.600000000000001</v>
      </c>
      <c r="L72" s="10">
        <f t="shared" si="58"/>
        <v>-4.00000000000027E-2</v>
      </c>
      <c r="M72"/>
      <c r="N72" s="8">
        <v>16.79</v>
      </c>
      <c r="O72" s="9">
        <v>17.100000000000001</v>
      </c>
      <c r="P72" s="10">
        <f t="shared" si="59"/>
        <v>-0.31000000000000227</v>
      </c>
      <c r="Q72"/>
      <c r="R72" s="8">
        <v>16.579999999999998</v>
      </c>
      <c r="S72" s="9">
        <v>16.899999999999999</v>
      </c>
      <c r="T72" s="10">
        <f t="shared" si="60"/>
        <v>-0.32000000000000028</v>
      </c>
      <c r="U72"/>
      <c r="V72" s="8">
        <v>16.239999999999998</v>
      </c>
      <c r="W72" s="9">
        <v>16.899999999999999</v>
      </c>
      <c r="X72" s="10">
        <f t="shared" si="61"/>
        <v>-0.66000000000000014</v>
      </c>
      <c r="Y72"/>
      <c r="Z72" s="8">
        <v>17.43</v>
      </c>
      <c r="AA72" s="9">
        <v>17.2</v>
      </c>
      <c r="AB72" s="10">
        <f t="shared" si="62"/>
        <v>0.23000000000000043</v>
      </c>
      <c r="AC72"/>
      <c r="AD72" s="8">
        <v>16.07</v>
      </c>
      <c r="AE72" s="9">
        <v>16.100000000000001</v>
      </c>
      <c r="AF72" s="10">
        <f t="shared" si="63"/>
        <v>-3.0000000000001137E-2</v>
      </c>
    </row>
    <row r="73" spans="1:32" s="3" customFormat="1">
      <c r="A73" s="7"/>
      <c r="B73" s="14"/>
      <c r="C73" s="15"/>
      <c r="D73" s="16"/>
      <c r="E73"/>
      <c r="F73" s="14"/>
      <c r="G73" s="15"/>
      <c r="H73" s="16"/>
      <c r="I73"/>
      <c r="J73" s="14"/>
      <c r="K73" s="15"/>
      <c r="L73" s="16"/>
      <c r="M73"/>
      <c r="N73" s="14"/>
      <c r="O73" s="15"/>
      <c r="P73" s="16"/>
      <c r="Q73"/>
      <c r="R73" s="14"/>
      <c r="S73" s="15"/>
      <c r="T73" s="16"/>
      <c r="U73"/>
      <c r="V73" s="14"/>
      <c r="W73" s="15"/>
      <c r="X73" s="16"/>
      <c r="Y73"/>
      <c r="Z73" s="14"/>
      <c r="AA73" s="15"/>
      <c r="AB73" s="16"/>
      <c r="AC73"/>
      <c r="AD73" s="14"/>
      <c r="AE73" s="15"/>
      <c r="AF73" s="16"/>
    </row>
    <row r="74" spans="1:32" s="4" customFormat="1">
      <c r="A74" s="17"/>
      <c r="B74" s="41" t="s">
        <v>171</v>
      </c>
      <c r="C74" s="42"/>
      <c r="D74" s="43"/>
      <c r="E74" s="19"/>
      <c r="F74" s="41" t="s">
        <v>172</v>
      </c>
      <c r="G74" s="42"/>
      <c r="H74" s="43"/>
      <c r="I74" s="19"/>
      <c r="J74" s="41" t="s">
        <v>173</v>
      </c>
      <c r="K74" s="42"/>
      <c r="L74" s="43"/>
      <c r="M74" s="19"/>
      <c r="N74" s="14"/>
      <c r="O74" s="15"/>
      <c r="P74" s="16"/>
      <c r="Q74"/>
      <c r="R74" s="14"/>
      <c r="S74" s="15"/>
      <c r="T74" s="16"/>
      <c r="U74"/>
      <c r="V74" s="14"/>
      <c r="W74" s="15"/>
      <c r="X74" s="16"/>
      <c r="Y74"/>
      <c r="Z74" s="14"/>
      <c r="AA74" s="15"/>
      <c r="AB74" s="16"/>
      <c r="AC74"/>
      <c r="AD74" s="14"/>
      <c r="AE74" s="15"/>
      <c r="AF74" s="16"/>
    </row>
    <row r="75" spans="1:32" s="3" customFormat="1">
      <c r="A75" s="5" t="s">
        <v>102</v>
      </c>
      <c r="B75" s="8">
        <v>5.74</v>
      </c>
      <c r="C75" s="9">
        <v>5.8</v>
      </c>
      <c r="D75" s="10">
        <f>B75-C75</f>
        <v>-5.9999999999999609E-2</v>
      </c>
      <c r="E75"/>
      <c r="F75" s="8">
        <v>6.95</v>
      </c>
      <c r="G75" s="9"/>
      <c r="H75" s="10">
        <f>F75-G75</f>
        <v>6.95</v>
      </c>
      <c r="I75"/>
      <c r="J75" s="8">
        <v>0</v>
      </c>
      <c r="K75" s="9">
        <v>0</v>
      </c>
      <c r="L75" s="10">
        <f>J75-K75</f>
        <v>0</v>
      </c>
      <c r="M75"/>
      <c r="N75" s="14"/>
      <c r="O75" s="15"/>
      <c r="P75" s="16"/>
      <c r="Q75"/>
      <c r="R75" s="14"/>
      <c r="S75" s="15"/>
      <c r="T75" s="16"/>
      <c r="U75"/>
      <c r="V75" s="14"/>
      <c r="W75" s="15"/>
      <c r="X75" s="16"/>
      <c r="Y75"/>
      <c r="Z75" s="14"/>
      <c r="AA75" s="15"/>
      <c r="AB75" s="16"/>
      <c r="AC75"/>
      <c r="AD75" s="14"/>
      <c r="AE75" s="15"/>
      <c r="AF75" s="16"/>
    </row>
    <row r="76" spans="1:32" s="3" customFormat="1">
      <c r="A76" s="6" t="s">
        <v>103</v>
      </c>
      <c r="B76" s="8">
        <v>16.100000000000001</v>
      </c>
      <c r="C76" s="9">
        <v>16.2</v>
      </c>
      <c r="D76" s="10">
        <f t="shared" ref="D76:D80" si="64">B76-C76</f>
        <v>-9.9999999999997868E-2</v>
      </c>
      <c r="E76"/>
      <c r="F76" s="8">
        <v>16.48</v>
      </c>
      <c r="G76" s="9"/>
      <c r="H76" s="10">
        <f t="shared" ref="H76:H80" si="65">F76-G76</f>
        <v>16.48</v>
      </c>
      <c r="I76"/>
      <c r="J76" s="8">
        <v>38.89</v>
      </c>
      <c r="K76" s="9">
        <v>0</v>
      </c>
      <c r="L76" s="10">
        <f t="shared" ref="L76:L80" si="66">J76-K76</f>
        <v>38.89</v>
      </c>
      <c r="M76"/>
      <c r="N76" s="14"/>
      <c r="O76" s="15"/>
      <c r="P76" s="16"/>
      <c r="Q76"/>
      <c r="R76" s="14"/>
      <c r="S76" s="15"/>
      <c r="T76" s="16"/>
      <c r="U76"/>
      <c r="V76" s="14"/>
      <c r="W76" s="15"/>
      <c r="X76" s="16"/>
      <c r="Y76"/>
      <c r="Z76" s="14"/>
      <c r="AA76" s="15"/>
      <c r="AB76" s="16"/>
      <c r="AC76"/>
      <c r="AD76" s="14"/>
      <c r="AE76" s="15"/>
      <c r="AF76" s="16"/>
    </row>
    <row r="77" spans="1:32" s="3" customFormat="1">
      <c r="A77" s="5" t="s">
        <v>104</v>
      </c>
      <c r="B77" s="8">
        <v>14.69</v>
      </c>
      <c r="C77" s="9">
        <v>14.2</v>
      </c>
      <c r="D77" s="10">
        <f t="shared" si="64"/>
        <v>0.49000000000000021</v>
      </c>
      <c r="E77"/>
      <c r="F77" s="8">
        <v>12.38</v>
      </c>
      <c r="G77" s="9"/>
      <c r="H77" s="10">
        <f t="shared" si="65"/>
        <v>12.38</v>
      </c>
      <c r="I77"/>
      <c r="J77" s="8">
        <v>0</v>
      </c>
      <c r="K77" s="9">
        <v>0</v>
      </c>
      <c r="L77" s="10">
        <f t="shared" si="66"/>
        <v>0</v>
      </c>
      <c r="M77"/>
      <c r="N77" s="14"/>
      <c r="O77" s="15"/>
      <c r="P77" s="16"/>
      <c r="Q77"/>
      <c r="R77" s="14"/>
      <c r="S77" s="15"/>
      <c r="T77" s="16"/>
      <c r="U77"/>
      <c r="V77" s="14"/>
      <c r="W77" s="15"/>
      <c r="X77" s="16"/>
      <c r="Y77"/>
      <c r="Z77" s="14"/>
      <c r="AA77" s="15"/>
      <c r="AB77" s="16"/>
      <c r="AC77"/>
      <c r="AD77" s="14"/>
      <c r="AE77" s="15"/>
      <c r="AF77" s="16"/>
    </row>
    <row r="78" spans="1:32" s="3" customFormat="1">
      <c r="A78" s="5" t="s">
        <v>105</v>
      </c>
      <c r="B78" s="8">
        <v>24.61</v>
      </c>
      <c r="C78" s="9">
        <v>24.6</v>
      </c>
      <c r="D78" s="10">
        <f t="shared" si="64"/>
        <v>9.9999999999980105E-3</v>
      </c>
      <c r="E78"/>
      <c r="F78" s="8">
        <v>28.74</v>
      </c>
      <c r="G78" s="9"/>
      <c r="H78" s="10">
        <f t="shared" si="65"/>
        <v>28.74</v>
      </c>
      <c r="I78"/>
      <c r="J78" s="8">
        <v>33.33</v>
      </c>
      <c r="K78" s="9">
        <v>0</v>
      </c>
      <c r="L78" s="10">
        <f t="shared" si="66"/>
        <v>33.33</v>
      </c>
      <c r="M78"/>
      <c r="N78" s="14"/>
      <c r="O78" s="15"/>
      <c r="P78" s="16"/>
      <c r="Q78"/>
      <c r="R78" s="14"/>
      <c r="S78" s="15"/>
      <c r="T78" s="16"/>
      <c r="U78"/>
      <c r="V78" s="14"/>
      <c r="W78" s="15"/>
      <c r="X78" s="16"/>
      <c r="Y78"/>
      <c r="Z78" s="14"/>
      <c r="AA78" s="15"/>
      <c r="AB78" s="16"/>
      <c r="AC78"/>
      <c r="AD78" s="14"/>
      <c r="AE78" s="15"/>
      <c r="AF78" s="16"/>
    </row>
    <row r="79" spans="1:32" s="3" customFormat="1">
      <c r="A79" s="5" t="s">
        <v>106</v>
      </c>
      <c r="B79" s="8">
        <v>19.739999999999998</v>
      </c>
      <c r="C79" s="9">
        <v>20.100000000000001</v>
      </c>
      <c r="D79" s="10">
        <f t="shared" si="64"/>
        <v>-0.36000000000000298</v>
      </c>
      <c r="E79"/>
      <c r="F79" s="8">
        <v>17.190000000000001</v>
      </c>
      <c r="G79" s="9"/>
      <c r="H79" s="10">
        <f t="shared" si="65"/>
        <v>17.190000000000001</v>
      </c>
      <c r="I79"/>
      <c r="J79" s="8">
        <v>5.56</v>
      </c>
      <c r="K79" s="9">
        <v>0</v>
      </c>
      <c r="L79" s="10">
        <f t="shared" si="66"/>
        <v>5.56</v>
      </c>
      <c r="M79"/>
      <c r="N79" s="14"/>
      <c r="O79" s="15"/>
      <c r="P79" s="16"/>
      <c r="Q79"/>
      <c r="R79" s="14"/>
      <c r="S79" s="15"/>
      <c r="T79" s="16"/>
      <c r="U79"/>
      <c r="V79" s="14"/>
      <c r="W79" s="15"/>
      <c r="X79" s="16"/>
      <c r="Y79"/>
      <c r="Z79" s="14"/>
      <c r="AA79" s="15"/>
      <c r="AB79" s="16"/>
      <c r="AC79"/>
      <c r="AD79" s="14"/>
      <c r="AE79" s="15"/>
      <c r="AF79" s="16"/>
    </row>
    <row r="80" spans="1:32" s="3" customFormat="1">
      <c r="A80" s="5" t="s">
        <v>107</v>
      </c>
      <c r="B80" s="8">
        <v>19.13</v>
      </c>
      <c r="C80" s="9">
        <v>19.100000000000001</v>
      </c>
      <c r="D80" s="10">
        <f t="shared" si="64"/>
        <v>2.9999999999997584E-2</v>
      </c>
      <c r="E80"/>
      <c r="F80" s="8">
        <v>18.260000000000002</v>
      </c>
      <c r="G80" s="9"/>
      <c r="H80" s="10">
        <f t="shared" si="65"/>
        <v>18.260000000000002</v>
      </c>
      <c r="I80"/>
      <c r="J80" s="8">
        <v>22.22</v>
      </c>
      <c r="K80" s="9">
        <v>0</v>
      </c>
      <c r="L80" s="10">
        <f t="shared" si="66"/>
        <v>22.22</v>
      </c>
      <c r="M80"/>
      <c r="N80" s="14"/>
      <c r="O80" s="15"/>
      <c r="P80" s="16"/>
      <c r="Q80"/>
      <c r="R80" s="14"/>
      <c r="S80" s="15"/>
      <c r="T80" s="16"/>
      <c r="U80"/>
      <c r="V80" s="14"/>
      <c r="W80" s="15"/>
      <c r="X80" s="16"/>
      <c r="Y80"/>
      <c r="Z80" s="14"/>
      <c r="AA80" s="15"/>
      <c r="AB80" s="16"/>
      <c r="AC80"/>
      <c r="AD80" s="14"/>
      <c r="AE80" s="15"/>
      <c r="AF80" s="16"/>
    </row>
  </sheetData>
  <mergeCells count="67">
    <mergeCell ref="Z66:AB66"/>
    <mergeCell ref="AD66:AF66"/>
    <mergeCell ref="B74:D74"/>
    <mergeCell ref="F74:H74"/>
    <mergeCell ref="J74:L74"/>
    <mergeCell ref="B66:D66"/>
    <mergeCell ref="F66:H66"/>
    <mergeCell ref="J66:L66"/>
    <mergeCell ref="N66:P66"/>
    <mergeCell ref="R66:T66"/>
    <mergeCell ref="V66:X66"/>
    <mergeCell ref="Z42:AB42"/>
    <mergeCell ref="AD42:AF42"/>
    <mergeCell ref="B50:D50"/>
    <mergeCell ref="F50:H50"/>
    <mergeCell ref="J50:L50"/>
    <mergeCell ref="N50:P50"/>
    <mergeCell ref="R50:T50"/>
    <mergeCell ref="V50:X50"/>
    <mergeCell ref="Z50:AB50"/>
    <mergeCell ref="AD50:AF50"/>
    <mergeCell ref="B42:D42"/>
    <mergeCell ref="F42:H42"/>
    <mergeCell ref="J42:L42"/>
    <mergeCell ref="N42:P42"/>
    <mergeCell ref="R42:T42"/>
    <mergeCell ref="V42:X42"/>
    <mergeCell ref="Z2:AB2"/>
    <mergeCell ref="Z10:AB10"/>
    <mergeCell ref="Z18:AB18"/>
    <mergeCell ref="Z26:AB26"/>
    <mergeCell ref="Z34:AB34"/>
    <mergeCell ref="AD2:AF2"/>
    <mergeCell ref="AD10:AF10"/>
    <mergeCell ref="AD18:AF18"/>
    <mergeCell ref="AD26:AF26"/>
    <mergeCell ref="AD34:AF34"/>
    <mergeCell ref="V2:X2"/>
    <mergeCell ref="V10:X10"/>
    <mergeCell ref="V18:X18"/>
    <mergeCell ref="V26:X26"/>
    <mergeCell ref="V34:X34"/>
    <mergeCell ref="N2:P2"/>
    <mergeCell ref="N10:P10"/>
    <mergeCell ref="N18:P18"/>
    <mergeCell ref="N26:P26"/>
    <mergeCell ref="N34:P34"/>
    <mergeCell ref="R2:T2"/>
    <mergeCell ref="R10:T10"/>
    <mergeCell ref="R18:T18"/>
    <mergeCell ref="R26:T26"/>
    <mergeCell ref="R34:T34"/>
    <mergeCell ref="F2:H2"/>
    <mergeCell ref="F10:H10"/>
    <mergeCell ref="F18:H18"/>
    <mergeCell ref="F26:H26"/>
    <mergeCell ref="F34:H34"/>
    <mergeCell ref="J2:L2"/>
    <mergeCell ref="J10:L10"/>
    <mergeCell ref="J18:L18"/>
    <mergeCell ref="J26:L26"/>
    <mergeCell ref="J34:L34"/>
    <mergeCell ref="B2:D2"/>
    <mergeCell ref="B10:D10"/>
    <mergeCell ref="B18:D18"/>
    <mergeCell ref="B26:D26"/>
    <mergeCell ref="B34:D34"/>
  </mergeCells>
  <conditionalFormatting sqref="D11:D16 D19:D24 D27:D32 D35:D40 D3:D8 H11:H16 H19:H24 H27:H32 H35:H40 H3:H8 L11:L16 L19:L24 L27:L32 L35:L40 L3:L8 P11:P16 P19:P24 P27:P32 P35:P40 P3:P8 T11:T16 T19:T24 T27:T32 T35:T40 T3:T8 X3:X8 X11:X16 X19:X24 X27:X32 X35:X40 AB3:AB8 AB11:AB16 AB19:AB24 AB27:AB32 AB35:AB40 AF3:AF8 AF11:AF16 AF19:AF24 AF27:AF32 AF35:AF40 D43:D48 H43:H48 L43:L48 P43:P48 T43:T48 X43:X48 AB43:AB48 AF43:AF48 D51:D56 H51:H56 L51:L56 P51:P56 T51:T56 X51:X56 AB51:AB56 AF51:AF56 D67:D72 H67:H72 L67:L72 P67:P72 T67:T72 X67:X72 AB67:AB72 AF67:AF72 D75:D80 H75:H80 L75:L80">
    <cfRule type="cellIs" dxfId="19" priority="236" operator="greaterThan">
      <formula>1</formula>
    </cfRule>
    <cfRule type="cellIs" dxfId="18" priority="237" operator="between">
      <formula>0.5</formula>
      <formula>1</formula>
    </cfRule>
    <cfRule type="cellIs" dxfId="17" priority="238" operator="between">
      <formula>-0.5</formula>
      <formula>0.5</formula>
    </cfRule>
    <cfRule type="cellIs" dxfId="16" priority="239" operator="between">
      <formula>-1</formula>
      <formula>-0.5</formula>
    </cfRule>
    <cfRule type="cellIs" dxfId="15" priority="240" operator="lessThan">
      <formula>-1</formula>
    </cfRule>
  </conditionalFormatting>
  <pageMargins left="0.25" right="0.25" top="0.75" bottom="0.75" header="0.3" footer="0.3"/>
  <pageSetup paperSize="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80"/>
  <sheetViews>
    <sheetView zoomScale="80" zoomScaleNormal="80" workbookViewId="0">
      <selection activeCell="AH25" sqref="AH25"/>
    </sheetView>
  </sheetViews>
  <sheetFormatPr defaultColWidth="5.42578125" defaultRowHeight="15"/>
  <cols>
    <col min="1" max="1" width="14.140625" style="29" bestFit="1" customWidth="1"/>
    <col min="2" max="4" width="5.85546875" style="15" customWidth="1"/>
    <col min="5" max="5" width="5.85546875" style="29" customWidth="1"/>
    <col min="6" max="8" width="5.85546875" style="15" customWidth="1"/>
    <col min="9" max="9" width="5.85546875" style="29" customWidth="1"/>
    <col min="10" max="12" width="5.85546875" style="15" customWidth="1"/>
    <col min="13" max="13" width="5.85546875" style="29" customWidth="1"/>
    <col min="14" max="16" width="5.85546875" style="15" customWidth="1"/>
    <col min="17" max="17" width="5.85546875" style="29" customWidth="1"/>
    <col min="18" max="20" width="5.85546875" style="15" customWidth="1"/>
    <col min="21" max="21" width="5.85546875" style="29" customWidth="1"/>
    <col min="22" max="24" width="5.85546875" style="15" customWidth="1"/>
    <col min="25" max="25" width="5.85546875" style="29" customWidth="1"/>
    <col min="26" max="28" width="5.85546875" style="15" customWidth="1"/>
    <col min="29" max="29" width="5.85546875" style="29" customWidth="1"/>
    <col min="30" max="32" width="5.85546875" style="15" customWidth="1"/>
    <col min="33" max="16384" width="5.42578125" style="30"/>
  </cols>
  <sheetData>
    <row r="1" spans="1:32" s="28" customFormat="1" ht="36.75">
      <c r="A1" s="23"/>
      <c r="B1" s="24" t="s">
        <v>67</v>
      </c>
      <c r="C1" s="25" t="s">
        <v>68</v>
      </c>
      <c r="D1" s="26" t="s">
        <v>69</v>
      </c>
      <c r="E1" s="27"/>
      <c r="F1" s="24" t="s">
        <v>67</v>
      </c>
      <c r="G1" s="25" t="s">
        <v>68</v>
      </c>
      <c r="H1" s="26" t="s">
        <v>69</v>
      </c>
      <c r="I1" s="27"/>
      <c r="J1" s="24" t="s">
        <v>67</v>
      </c>
      <c r="K1" s="25" t="s">
        <v>68</v>
      </c>
      <c r="L1" s="26" t="s">
        <v>69</v>
      </c>
      <c r="M1" s="27"/>
      <c r="N1" s="24" t="s">
        <v>67</v>
      </c>
      <c r="O1" s="25" t="s">
        <v>68</v>
      </c>
      <c r="P1" s="26" t="s">
        <v>69</v>
      </c>
      <c r="Q1" s="27"/>
      <c r="R1" s="24" t="s">
        <v>67</v>
      </c>
      <c r="S1" s="25" t="s">
        <v>68</v>
      </c>
      <c r="T1" s="26" t="s">
        <v>69</v>
      </c>
      <c r="U1" s="27"/>
      <c r="V1" s="24" t="s">
        <v>67</v>
      </c>
      <c r="W1" s="25" t="s">
        <v>68</v>
      </c>
      <c r="X1" s="26" t="s">
        <v>69</v>
      </c>
      <c r="Y1" s="27"/>
      <c r="Z1" s="24" t="s">
        <v>67</v>
      </c>
      <c r="AA1" s="25" t="s">
        <v>68</v>
      </c>
      <c r="AB1" s="26" t="s">
        <v>69</v>
      </c>
      <c r="AC1" s="27"/>
      <c r="AD1" s="24" t="s">
        <v>67</v>
      </c>
      <c r="AE1" s="25" t="s">
        <v>68</v>
      </c>
      <c r="AF1" s="26" t="s">
        <v>69</v>
      </c>
    </row>
    <row r="2" spans="1:32" s="4" customFormat="1">
      <c r="A2" s="17"/>
      <c r="B2" s="41" t="s">
        <v>101</v>
      </c>
      <c r="C2" s="42"/>
      <c r="D2" s="43"/>
      <c r="E2" s="19"/>
      <c r="F2" s="41" t="s">
        <v>108</v>
      </c>
      <c r="G2" s="42"/>
      <c r="H2" s="43"/>
      <c r="I2" s="19"/>
      <c r="J2" s="41" t="s">
        <v>109</v>
      </c>
      <c r="K2" s="42"/>
      <c r="L2" s="43"/>
      <c r="M2" s="19"/>
      <c r="N2" s="41" t="s">
        <v>113</v>
      </c>
      <c r="O2" s="42"/>
      <c r="P2" s="43"/>
      <c r="Q2" s="19"/>
      <c r="R2" s="41" t="s">
        <v>114</v>
      </c>
      <c r="S2" s="42"/>
      <c r="T2" s="43"/>
      <c r="U2" s="19"/>
      <c r="V2" s="41" t="s">
        <v>115</v>
      </c>
      <c r="W2" s="42"/>
      <c r="X2" s="43"/>
      <c r="Y2" s="19"/>
      <c r="Z2" s="41" t="s">
        <v>116</v>
      </c>
      <c r="AA2" s="42"/>
      <c r="AB2" s="43"/>
      <c r="AC2" s="19"/>
      <c r="AD2" s="41" t="s">
        <v>117</v>
      </c>
      <c r="AE2" s="42"/>
      <c r="AF2" s="43"/>
    </row>
    <row r="3" spans="1:32" s="3" customFormat="1">
      <c r="A3" s="5" t="s">
        <v>102</v>
      </c>
      <c r="B3" s="8">
        <v>6.02</v>
      </c>
      <c r="C3" s="9">
        <v>6</v>
      </c>
      <c r="D3" s="10">
        <f>B3-C3</f>
        <v>1.9999999999999574E-2</v>
      </c>
      <c r="E3"/>
      <c r="F3" s="8">
        <v>5.57</v>
      </c>
      <c r="G3" s="9">
        <v>5.7</v>
      </c>
      <c r="H3" s="10">
        <f>F3-G3</f>
        <v>-0.12999999999999989</v>
      </c>
      <c r="I3"/>
      <c r="J3" s="8">
        <v>5.95</v>
      </c>
      <c r="K3" s="9">
        <v>5.9</v>
      </c>
      <c r="L3" s="10">
        <f>J3-K3</f>
        <v>4.9999999999999822E-2</v>
      </c>
      <c r="M3"/>
      <c r="N3" s="8">
        <v>6.19</v>
      </c>
      <c r="O3" s="9">
        <v>6.2</v>
      </c>
      <c r="P3" s="10">
        <f>N3-O3</f>
        <v>-9.9999999999997868E-3</v>
      </c>
      <c r="Q3"/>
      <c r="R3" s="8">
        <v>6.12</v>
      </c>
      <c r="S3" s="9">
        <v>6</v>
      </c>
      <c r="T3" s="10">
        <f>R3-S3</f>
        <v>0.12000000000000011</v>
      </c>
      <c r="U3"/>
      <c r="V3" s="8">
        <v>5.74</v>
      </c>
      <c r="W3" s="9">
        <v>5.8</v>
      </c>
      <c r="X3" s="10">
        <f>V3-W3</f>
        <v>-5.9999999999999609E-2</v>
      </c>
      <c r="Y3"/>
      <c r="Z3" s="8">
        <v>5.89</v>
      </c>
      <c r="AA3" s="9">
        <v>5.9</v>
      </c>
      <c r="AB3" s="10">
        <f>Z3-AA3</f>
        <v>-1.0000000000000675E-2</v>
      </c>
      <c r="AC3"/>
      <c r="AD3" s="8">
        <v>6.19</v>
      </c>
      <c r="AE3" s="9">
        <v>6.2</v>
      </c>
      <c r="AF3" s="10">
        <f>AD3-AE3</f>
        <v>-9.9999999999997868E-3</v>
      </c>
    </row>
    <row r="4" spans="1:32" s="3" customFormat="1">
      <c r="A4" s="6" t="s">
        <v>103</v>
      </c>
      <c r="B4" s="8">
        <v>16.190000000000001</v>
      </c>
      <c r="C4" s="9">
        <v>16.3</v>
      </c>
      <c r="D4" s="10">
        <f t="shared" ref="D4:D8" si="0">B4-C4</f>
        <v>-0.10999999999999943</v>
      </c>
      <c r="E4"/>
      <c r="F4" s="8">
        <v>12.76</v>
      </c>
      <c r="G4" s="9">
        <v>13.1</v>
      </c>
      <c r="H4" s="10">
        <f t="shared" ref="H4:H8" si="1">F4-G4</f>
        <v>-0.33999999999999986</v>
      </c>
      <c r="I4"/>
      <c r="J4" s="8">
        <v>14.69</v>
      </c>
      <c r="K4" s="9">
        <v>14.8</v>
      </c>
      <c r="L4" s="10">
        <f t="shared" ref="L4:L8" si="2">J4-K4</f>
        <v>-0.11000000000000121</v>
      </c>
      <c r="M4"/>
      <c r="N4" s="8">
        <v>16.77</v>
      </c>
      <c r="O4" s="9">
        <v>16.899999999999999</v>
      </c>
      <c r="P4" s="10">
        <f t="shared" ref="P4:P8" si="3">N4-O4</f>
        <v>-0.12999999999999901</v>
      </c>
      <c r="Q4"/>
      <c r="R4" s="8">
        <v>16.899999999999999</v>
      </c>
      <c r="S4" s="9">
        <v>16.8</v>
      </c>
      <c r="T4" s="10">
        <f t="shared" ref="T4:T8" si="4">R4-S4</f>
        <v>9.9999999999997868E-2</v>
      </c>
      <c r="U4"/>
      <c r="V4" s="8">
        <v>16.62</v>
      </c>
      <c r="W4" s="9">
        <v>16.8</v>
      </c>
      <c r="X4" s="10">
        <f t="shared" ref="X4:X8" si="5">V4-W4</f>
        <v>-0.17999999999999972</v>
      </c>
      <c r="Y4"/>
      <c r="Z4" s="8">
        <v>15.88</v>
      </c>
      <c r="AA4" s="9">
        <v>15.9</v>
      </c>
      <c r="AB4" s="10">
        <f t="shared" ref="AB4:AB8" si="6">Z4-AA4</f>
        <v>-1.9999999999999574E-2</v>
      </c>
      <c r="AC4"/>
      <c r="AD4" s="8">
        <v>16.95</v>
      </c>
      <c r="AE4" s="9">
        <v>17.100000000000001</v>
      </c>
      <c r="AF4" s="10">
        <f t="shared" ref="AF4:AF8" si="7">AD4-AE4</f>
        <v>-0.15000000000000213</v>
      </c>
    </row>
    <row r="5" spans="1:32" s="3" customFormat="1">
      <c r="A5" s="5" t="s">
        <v>104</v>
      </c>
      <c r="B5" s="8">
        <v>14.22</v>
      </c>
      <c r="C5" s="9">
        <v>14.1</v>
      </c>
      <c r="D5" s="10">
        <f t="shared" si="0"/>
        <v>0.12000000000000099</v>
      </c>
      <c r="E5"/>
      <c r="F5" s="8">
        <v>17.07</v>
      </c>
      <c r="G5" s="9">
        <v>16.7</v>
      </c>
      <c r="H5" s="10">
        <f t="shared" si="1"/>
        <v>0.37000000000000099</v>
      </c>
      <c r="I5"/>
      <c r="J5" s="8">
        <v>14.29</v>
      </c>
      <c r="K5" s="9">
        <v>14.2</v>
      </c>
      <c r="L5" s="10">
        <f t="shared" si="2"/>
        <v>8.9999999999999858E-2</v>
      </c>
      <c r="M5"/>
      <c r="N5" s="8">
        <v>14.61</v>
      </c>
      <c r="O5" s="9">
        <v>14.4</v>
      </c>
      <c r="P5" s="10">
        <f t="shared" si="3"/>
        <v>0.20999999999999908</v>
      </c>
      <c r="Q5"/>
      <c r="R5" s="8">
        <v>15.38</v>
      </c>
      <c r="S5" s="9">
        <v>15.4</v>
      </c>
      <c r="T5" s="10">
        <f t="shared" si="4"/>
        <v>-1.9999999999999574E-2</v>
      </c>
      <c r="U5"/>
      <c r="V5" s="8">
        <v>14.36</v>
      </c>
      <c r="W5" s="9">
        <v>14.2</v>
      </c>
      <c r="X5" s="10">
        <f t="shared" si="5"/>
        <v>0.16000000000000014</v>
      </c>
      <c r="Y5"/>
      <c r="Z5" s="8">
        <v>14.8</v>
      </c>
      <c r="AA5" s="9">
        <v>14.7</v>
      </c>
      <c r="AB5" s="10">
        <f t="shared" si="6"/>
        <v>0.10000000000000142</v>
      </c>
      <c r="AC5"/>
      <c r="AD5" s="8">
        <v>14.69</v>
      </c>
      <c r="AE5" s="9">
        <v>14.6</v>
      </c>
      <c r="AF5" s="10">
        <f t="shared" si="7"/>
        <v>8.9999999999999858E-2</v>
      </c>
    </row>
    <row r="6" spans="1:32" s="3" customFormat="1">
      <c r="A6" s="5" t="s">
        <v>105</v>
      </c>
      <c r="B6" s="8">
        <v>26.2</v>
      </c>
      <c r="C6" s="9">
        <v>26.3</v>
      </c>
      <c r="D6" s="10">
        <f t="shared" si="0"/>
        <v>-0.10000000000000142</v>
      </c>
      <c r="E6"/>
      <c r="F6" s="8">
        <v>27.76</v>
      </c>
      <c r="G6" s="9">
        <v>27.5</v>
      </c>
      <c r="H6" s="10">
        <f t="shared" si="1"/>
        <v>0.26000000000000156</v>
      </c>
      <c r="I6"/>
      <c r="J6" s="8">
        <v>27.23</v>
      </c>
      <c r="K6" s="9">
        <v>27.2</v>
      </c>
      <c r="L6" s="10">
        <f t="shared" si="2"/>
        <v>3.0000000000001137E-2</v>
      </c>
      <c r="M6"/>
      <c r="N6" s="8">
        <v>25.95</v>
      </c>
      <c r="O6" s="9">
        <v>26</v>
      </c>
      <c r="P6" s="10">
        <f t="shared" si="3"/>
        <v>-5.0000000000000711E-2</v>
      </c>
      <c r="Q6"/>
      <c r="R6" s="8">
        <v>24.54</v>
      </c>
      <c r="S6" s="9">
        <v>24.5</v>
      </c>
      <c r="T6" s="10">
        <f t="shared" si="4"/>
        <v>3.9999999999999147E-2</v>
      </c>
      <c r="U6"/>
      <c r="V6" s="8">
        <v>25.82</v>
      </c>
      <c r="W6" s="9">
        <v>25.9</v>
      </c>
      <c r="X6" s="10">
        <f t="shared" si="5"/>
        <v>-7.9999999999998295E-2</v>
      </c>
      <c r="Y6"/>
      <c r="Z6" s="8">
        <v>24.98</v>
      </c>
      <c r="AA6" s="9">
        <v>25.1</v>
      </c>
      <c r="AB6" s="10">
        <f t="shared" si="6"/>
        <v>-0.12000000000000099</v>
      </c>
      <c r="AC6"/>
      <c r="AD6" s="8">
        <v>25.3</v>
      </c>
      <c r="AE6" s="9">
        <v>25.3</v>
      </c>
      <c r="AF6" s="10">
        <f t="shared" si="7"/>
        <v>0</v>
      </c>
    </row>
    <row r="7" spans="1:32" s="3" customFormat="1">
      <c r="A7" s="5" t="s">
        <v>106</v>
      </c>
      <c r="B7" s="8">
        <v>19.510000000000002</v>
      </c>
      <c r="C7" s="9">
        <v>19.7</v>
      </c>
      <c r="D7" s="10">
        <f t="shared" si="0"/>
        <v>-0.18999999999999773</v>
      </c>
      <c r="E7"/>
      <c r="F7" s="8">
        <v>19.09</v>
      </c>
      <c r="G7" s="9">
        <v>19.3</v>
      </c>
      <c r="H7" s="10">
        <f t="shared" si="1"/>
        <v>-0.21000000000000085</v>
      </c>
      <c r="I7"/>
      <c r="J7" s="8">
        <v>19.739999999999998</v>
      </c>
      <c r="K7" s="9">
        <v>20</v>
      </c>
      <c r="L7" s="10">
        <f t="shared" si="2"/>
        <v>-0.26000000000000156</v>
      </c>
      <c r="M7"/>
      <c r="N7" s="8">
        <v>19.190000000000001</v>
      </c>
      <c r="O7" s="9">
        <v>19.3</v>
      </c>
      <c r="P7" s="10">
        <f t="shared" si="3"/>
        <v>-0.10999999999999943</v>
      </c>
      <c r="Q7"/>
      <c r="R7" s="8">
        <v>19.73</v>
      </c>
      <c r="S7" s="9">
        <v>19.899999999999999</v>
      </c>
      <c r="T7" s="10">
        <f t="shared" si="4"/>
        <v>-0.16999999999999815</v>
      </c>
      <c r="U7"/>
      <c r="V7" s="8">
        <v>20.079999999999998</v>
      </c>
      <c r="W7" s="9">
        <v>20.100000000000001</v>
      </c>
      <c r="X7" s="10">
        <f t="shared" si="5"/>
        <v>-2.0000000000003126E-2</v>
      </c>
      <c r="Y7"/>
      <c r="Z7" s="8">
        <v>20.82</v>
      </c>
      <c r="AA7" s="9">
        <v>20.9</v>
      </c>
      <c r="AB7" s="10">
        <f t="shared" si="6"/>
        <v>-7.9999999999998295E-2</v>
      </c>
      <c r="AC7"/>
      <c r="AD7" s="8">
        <v>20.170000000000002</v>
      </c>
      <c r="AE7" s="9">
        <v>20.399999999999999</v>
      </c>
      <c r="AF7" s="10">
        <f t="shared" si="7"/>
        <v>-0.22999999999999687</v>
      </c>
    </row>
    <row r="8" spans="1:32" s="3" customFormat="1">
      <c r="A8" s="5" t="s">
        <v>107</v>
      </c>
      <c r="B8" s="8">
        <v>17.829999999999998</v>
      </c>
      <c r="C8" s="9">
        <v>17.7</v>
      </c>
      <c r="D8" s="10">
        <f t="shared" si="0"/>
        <v>0.12999999999999901</v>
      </c>
      <c r="E8"/>
      <c r="F8" s="8">
        <v>17.75</v>
      </c>
      <c r="G8" s="9">
        <v>17.8</v>
      </c>
      <c r="H8" s="10">
        <f t="shared" si="1"/>
        <v>-5.0000000000000711E-2</v>
      </c>
      <c r="I8"/>
      <c r="J8" s="8">
        <v>18.09</v>
      </c>
      <c r="K8" s="9">
        <v>17.899999999999999</v>
      </c>
      <c r="L8" s="10">
        <f t="shared" si="2"/>
        <v>0.19000000000000128</v>
      </c>
      <c r="M8"/>
      <c r="N8" s="8">
        <v>17.29</v>
      </c>
      <c r="O8" s="9">
        <v>17.3</v>
      </c>
      <c r="P8" s="10">
        <f t="shared" si="3"/>
        <v>-1.0000000000001563E-2</v>
      </c>
      <c r="Q8"/>
      <c r="R8" s="8">
        <v>17.32</v>
      </c>
      <c r="S8" s="9">
        <v>17.3</v>
      </c>
      <c r="T8" s="10">
        <f t="shared" si="4"/>
        <v>1.9999999999999574E-2</v>
      </c>
      <c r="U8"/>
      <c r="V8" s="8">
        <v>17.38</v>
      </c>
      <c r="W8" s="9">
        <v>17.3</v>
      </c>
      <c r="X8" s="10">
        <f t="shared" si="5"/>
        <v>7.9999999999998295E-2</v>
      </c>
      <c r="Y8"/>
      <c r="Z8" s="8">
        <v>17.64</v>
      </c>
      <c r="AA8" s="9">
        <v>17.5</v>
      </c>
      <c r="AB8" s="10">
        <f t="shared" si="6"/>
        <v>0.14000000000000057</v>
      </c>
      <c r="AC8"/>
      <c r="AD8" s="8">
        <v>16.690000000000001</v>
      </c>
      <c r="AE8" s="9">
        <v>16.399999999999999</v>
      </c>
      <c r="AF8" s="10">
        <f t="shared" si="7"/>
        <v>0.2900000000000027</v>
      </c>
    </row>
    <row r="9" spans="1:32" s="3" customFormat="1">
      <c r="A9" s="5"/>
      <c r="B9" s="11"/>
      <c r="C9" s="12"/>
      <c r="D9" s="13"/>
      <c r="E9"/>
      <c r="F9" s="11"/>
      <c r="G9" s="12"/>
      <c r="H9" s="13"/>
      <c r="I9"/>
      <c r="J9" s="11"/>
      <c r="K9" s="12"/>
      <c r="L9" s="13"/>
      <c r="M9"/>
      <c r="N9" s="11"/>
      <c r="O9" s="12"/>
      <c r="P9" s="13"/>
      <c r="Q9"/>
      <c r="R9" s="11"/>
      <c r="S9" s="12"/>
      <c r="T9" s="13"/>
      <c r="U9"/>
      <c r="V9" s="11"/>
      <c r="W9" s="12"/>
      <c r="X9" s="13"/>
      <c r="Y9"/>
      <c r="Z9" s="11"/>
      <c r="AA9" s="12"/>
      <c r="AB9" s="13"/>
      <c r="AC9"/>
      <c r="AD9" s="11"/>
      <c r="AE9" s="12"/>
      <c r="AF9" s="13"/>
    </row>
    <row r="10" spans="1:32" s="4" customFormat="1">
      <c r="A10" s="17"/>
      <c r="B10" s="41" t="s">
        <v>118</v>
      </c>
      <c r="C10" s="42"/>
      <c r="D10" s="43"/>
      <c r="E10" s="19"/>
      <c r="F10" s="41" t="s">
        <v>119</v>
      </c>
      <c r="G10" s="42"/>
      <c r="H10" s="43"/>
      <c r="I10" s="19"/>
      <c r="J10" s="41" t="s">
        <v>110</v>
      </c>
      <c r="K10" s="42"/>
      <c r="L10" s="43"/>
      <c r="M10" s="19"/>
      <c r="N10" s="41" t="s">
        <v>111</v>
      </c>
      <c r="O10" s="42"/>
      <c r="P10" s="43"/>
      <c r="Q10" s="19"/>
      <c r="R10" s="41" t="s">
        <v>112</v>
      </c>
      <c r="S10" s="42"/>
      <c r="T10" s="43"/>
      <c r="U10" s="19"/>
      <c r="V10" s="41" t="s">
        <v>120</v>
      </c>
      <c r="W10" s="42"/>
      <c r="X10" s="43"/>
      <c r="Y10" s="19"/>
      <c r="Z10" s="41" t="s">
        <v>121</v>
      </c>
      <c r="AA10" s="42"/>
      <c r="AB10" s="43"/>
      <c r="AC10" s="19"/>
      <c r="AD10" s="41" t="s">
        <v>122</v>
      </c>
      <c r="AE10" s="42"/>
      <c r="AF10" s="43"/>
    </row>
    <row r="11" spans="1:32" s="3" customFormat="1">
      <c r="A11" s="5" t="s">
        <v>102</v>
      </c>
      <c r="B11" s="8">
        <v>6.36</v>
      </c>
      <c r="C11" s="9">
        <v>6.3</v>
      </c>
      <c r="D11" s="10">
        <f>B11-C11</f>
        <v>6.0000000000000497E-2</v>
      </c>
      <c r="E11"/>
      <c r="F11" s="8">
        <v>5.71</v>
      </c>
      <c r="G11" s="9">
        <v>5.7</v>
      </c>
      <c r="H11" s="10">
        <f>F11-G11</f>
        <v>9.9999999999997868E-3</v>
      </c>
      <c r="I11"/>
      <c r="J11" s="8">
        <v>7.2</v>
      </c>
      <c r="K11" s="9">
        <v>7.2</v>
      </c>
      <c r="L11" s="10">
        <f>J11-K11</f>
        <v>0</v>
      </c>
      <c r="M11"/>
      <c r="N11" s="8">
        <v>6.51</v>
      </c>
      <c r="O11" s="9">
        <v>6.6</v>
      </c>
      <c r="P11" s="10">
        <f>N11-O11</f>
        <v>-8.9999999999999858E-2</v>
      </c>
      <c r="Q11"/>
      <c r="R11" s="8">
        <v>6.89</v>
      </c>
      <c r="S11" s="9">
        <v>6.9</v>
      </c>
      <c r="T11" s="10">
        <f>R11-S11</f>
        <v>-1.0000000000000675E-2</v>
      </c>
      <c r="U11"/>
      <c r="V11" s="8">
        <v>6.55</v>
      </c>
      <c r="W11" s="9">
        <v>6.6</v>
      </c>
      <c r="X11" s="10">
        <f>V11-W11</f>
        <v>-4.9999999999999822E-2</v>
      </c>
      <c r="Y11"/>
      <c r="Z11" s="8">
        <v>6.19</v>
      </c>
      <c r="AA11" s="9">
        <v>6.1</v>
      </c>
      <c r="AB11" s="10">
        <f>Z11-AA11</f>
        <v>9.0000000000000746E-2</v>
      </c>
      <c r="AC11"/>
      <c r="AD11" s="8">
        <v>6.77</v>
      </c>
      <c r="AE11" s="9">
        <v>6.8</v>
      </c>
      <c r="AF11" s="10">
        <f>AD11-AE11</f>
        <v>-3.0000000000000249E-2</v>
      </c>
    </row>
    <row r="12" spans="1:32" s="3" customFormat="1">
      <c r="A12" s="6" t="s">
        <v>103</v>
      </c>
      <c r="B12" s="8">
        <v>16.739999999999998</v>
      </c>
      <c r="C12" s="9">
        <v>17</v>
      </c>
      <c r="D12" s="10">
        <f t="shared" ref="D12:D16" si="8">B12-C12</f>
        <v>-0.26000000000000156</v>
      </c>
      <c r="E12"/>
      <c r="F12" s="8">
        <v>15.76</v>
      </c>
      <c r="G12" s="9">
        <v>15.7</v>
      </c>
      <c r="H12" s="10">
        <f t="shared" ref="H12:H16" si="9">F12-G12</f>
        <v>6.0000000000000497E-2</v>
      </c>
      <c r="I12"/>
      <c r="J12" s="8">
        <v>17.350000000000001</v>
      </c>
      <c r="K12" s="9">
        <v>17.399999999999999</v>
      </c>
      <c r="L12" s="10">
        <f t="shared" ref="L12:L16" si="10">J12-K12</f>
        <v>-4.9999999999997158E-2</v>
      </c>
      <c r="M12"/>
      <c r="N12" s="8">
        <v>16.71</v>
      </c>
      <c r="O12" s="9">
        <v>16.899999999999999</v>
      </c>
      <c r="P12" s="10">
        <f t="shared" ref="P12:P16" si="11">N12-O12</f>
        <v>-0.18999999999999773</v>
      </c>
      <c r="Q12"/>
      <c r="R12" s="8">
        <v>17.96</v>
      </c>
      <c r="S12" s="9">
        <v>17.8</v>
      </c>
      <c r="T12" s="10">
        <f t="shared" ref="T12:T16" si="12">R12-S12</f>
        <v>0.16000000000000014</v>
      </c>
      <c r="U12"/>
      <c r="V12" s="8">
        <v>16.5</v>
      </c>
      <c r="W12" s="9">
        <v>16.7</v>
      </c>
      <c r="X12" s="10">
        <f t="shared" ref="X12:X16" si="13">V12-W12</f>
        <v>-0.19999999999999929</v>
      </c>
      <c r="Y12"/>
      <c r="Z12" s="8">
        <v>17.46</v>
      </c>
      <c r="AA12" s="9">
        <v>17.600000000000001</v>
      </c>
      <c r="AB12" s="10">
        <f t="shared" ref="AB12:AB16" si="14">Z12-AA12</f>
        <v>-0.14000000000000057</v>
      </c>
      <c r="AC12"/>
      <c r="AD12" s="8">
        <v>17.96</v>
      </c>
      <c r="AE12" s="9">
        <v>17.899999999999999</v>
      </c>
      <c r="AF12" s="10">
        <f t="shared" ref="AF12:AF16" si="15">AD12-AE12</f>
        <v>6.0000000000002274E-2</v>
      </c>
    </row>
    <row r="13" spans="1:32" s="3" customFormat="1">
      <c r="A13" s="5" t="s">
        <v>104</v>
      </c>
      <c r="B13" s="8">
        <v>14.2</v>
      </c>
      <c r="C13" s="9">
        <v>14</v>
      </c>
      <c r="D13" s="10">
        <f t="shared" si="8"/>
        <v>0.19999999999999929</v>
      </c>
      <c r="E13"/>
      <c r="F13" s="8">
        <v>14.03</v>
      </c>
      <c r="G13" s="9">
        <v>13.8</v>
      </c>
      <c r="H13" s="10">
        <f t="shared" si="9"/>
        <v>0.22999999999999865</v>
      </c>
      <c r="I13"/>
      <c r="J13" s="8">
        <v>14.53</v>
      </c>
      <c r="K13" s="9">
        <v>14.5</v>
      </c>
      <c r="L13" s="10">
        <f t="shared" si="10"/>
        <v>2.9999999999999361E-2</v>
      </c>
      <c r="M13"/>
      <c r="N13" s="8">
        <v>14.86</v>
      </c>
      <c r="O13" s="9">
        <v>14.5</v>
      </c>
      <c r="P13" s="10">
        <f t="shared" si="11"/>
        <v>0.35999999999999943</v>
      </c>
      <c r="Q13"/>
      <c r="R13" s="8">
        <v>13.97</v>
      </c>
      <c r="S13" s="9">
        <v>13.9</v>
      </c>
      <c r="T13" s="10">
        <f t="shared" si="12"/>
        <v>7.0000000000000284E-2</v>
      </c>
      <c r="U13"/>
      <c r="V13" s="8">
        <v>14.32</v>
      </c>
      <c r="W13" s="9">
        <v>13.9</v>
      </c>
      <c r="X13" s="10">
        <f t="shared" si="13"/>
        <v>0.41999999999999993</v>
      </c>
      <c r="Y13"/>
      <c r="Z13" s="8">
        <v>13.86</v>
      </c>
      <c r="AA13" s="9">
        <v>13.8</v>
      </c>
      <c r="AB13" s="10">
        <f t="shared" si="14"/>
        <v>5.9999999999998721E-2</v>
      </c>
      <c r="AC13"/>
      <c r="AD13" s="8">
        <v>15.06</v>
      </c>
      <c r="AE13" s="9">
        <v>15.4</v>
      </c>
      <c r="AF13" s="10">
        <f t="shared" si="15"/>
        <v>-0.33999999999999986</v>
      </c>
    </row>
    <row r="14" spans="1:32" s="3" customFormat="1">
      <c r="A14" s="5" t="s">
        <v>105</v>
      </c>
      <c r="B14" s="8">
        <v>25.64</v>
      </c>
      <c r="C14" s="9">
        <v>25.9</v>
      </c>
      <c r="D14" s="10">
        <f t="shared" si="8"/>
        <v>-0.25999999999999801</v>
      </c>
      <c r="E14"/>
      <c r="F14" s="8">
        <v>26.38</v>
      </c>
      <c r="G14" s="9">
        <v>26.5</v>
      </c>
      <c r="H14" s="10">
        <f t="shared" si="9"/>
        <v>-0.12000000000000099</v>
      </c>
      <c r="I14"/>
      <c r="J14" s="8">
        <v>28.69</v>
      </c>
      <c r="K14" s="9">
        <v>28.8</v>
      </c>
      <c r="L14" s="10">
        <f t="shared" si="10"/>
        <v>-0.10999999999999943</v>
      </c>
      <c r="M14"/>
      <c r="N14" s="8">
        <v>28.66</v>
      </c>
      <c r="O14" s="9">
        <v>28.9</v>
      </c>
      <c r="P14" s="10">
        <f t="shared" si="11"/>
        <v>-0.23999999999999844</v>
      </c>
      <c r="Q14"/>
      <c r="R14" s="8">
        <v>28.99</v>
      </c>
      <c r="S14" s="9">
        <v>29.1</v>
      </c>
      <c r="T14" s="10">
        <f t="shared" si="12"/>
        <v>-0.11000000000000298</v>
      </c>
      <c r="U14"/>
      <c r="V14" s="8">
        <v>28.14</v>
      </c>
      <c r="W14" s="9">
        <v>28.2</v>
      </c>
      <c r="X14" s="10">
        <f t="shared" si="13"/>
        <v>-5.9999999999998721E-2</v>
      </c>
      <c r="Y14"/>
      <c r="Z14" s="8">
        <v>26.99</v>
      </c>
      <c r="AA14" s="9">
        <v>27.3</v>
      </c>
      <c r="AB14" s="10">
        <f t="shared" si="14"/>
        <v>-0.31000000000000227</v>
      </c>
      <c r="AC14"/>
      <c r="AD14" s="8">
        <v>26.05</v>
      </c>
      <c r="AE14" s="9">
        <v>26.3</v>
      </c>
      <c r="AF14" s="10">
        <f t="shared" si="15"/>
        <v>-0.25</v>
      </c>
    </row>
    <row r="15" spans="1:32" s="3" customFormat="1">
      <c r="A15" s="5" t="s">
        <v>106</v>
      </c>
      <c r="B15" s="8">
        <v>19.350000000000001</v>
      </c>
      <c r="C15" s="9">
        <v>19.399999999999999</v>
      </c>
      <c r="D15" s="10">
        <f t="shared" si="8"/>
        <v>-4.9999999999997158E-2</v>
      </c>
      <c r="E15"/>
      <c r="F15" s="8">
        <v>19.739999999999998</v>
      </c>
      <c r="G15" s="9">
        <v>19.8</v>
      </c>
      <c r="H15" s="10">
        <f t="shared" si="9"/>
        <v>-6.0000000000002274E-2</v>
      </c>
      <c r="I15"/>
      <c r="J15" s="8">
        <v>18.420000000000002</v>
      </c>
      <c r="K15" s="9">
        <v>18.5</v>
      </c>
      <c r="L15" s="10">
        <f t="shared" si="10"/>
        <v>-7.9999999999998295E-2</v>
      </c>
      <c r="M15"/>
      <c r="N15" s="8">
        <v>18.940000000000001</v>
      </c>
      <c r="O15" s="9">
        <v>19.100000000000001</v>
      </c>
      <c r="P15" s="10">
        <f t="shared" si="11"/>
        <v>-0.16000000000000014</v>
      </c>
      <c r="Q15"/>
      <c r="R15" s="8">
        <v>18.29</v>
      </c>
      <c r="S15" s="9">
        <v>18.7</v>
      </c>
      <c r="T15" s="10">
        <f t="shared" si="12"/>
        <v>-0.41000000000000014</v>
      </c>
      <c r="U15"/>
      <c r="V15" s="8">
        <v>18.5</v>
      </c>
      <c r="W15" s="9">
        <v>18.5</v>
      </c>
      <c r="X15" s="10">
        <f t="shared" si="13"/>
        <v>0</v>
      </c>
      <c r="Y15"/>
      <c r="Z15" s="8">
        <v>19.59</v>
      </c>
      <c r="AA15" s="9">
        <v>19.600000000000001</v>
      </c>
      <c r="AB15" s="10">
        <f t="shared" si="14"/>
        <v>-1.0000000000001563E-2</v>
      </c>
      <c r="AC15"/>
      <c r="AD15" s="8">
        <v>19.829999999999998</v>
      </c>
      <c r="AE15" s="9">
        <v>19.600000000000001</v>
      </c>
      <c r="AF15" s="10">
        <f t="shared" si="15"/>
        <v>0.22999999999999687</v>
      </c>
    </row>
    <row r="16" spans="1:32" s="3" customFormat="1">
      <c r="A16" s="5" t="s">
        <v>107</v>
      </c>
      <c r="B16" s="8">
        <v>17.72</v>
      </c>
      <c r="C16" s="9">
        <v>17.399999999999999</v>
      </c>
      <c r="D16" s="10">
        <f t="shared" si="8"/>
        <v>0.32000000000000028</v>
      </c>
      <c r="E16"/>
      <c r="F16" s="8">
        <v>18.38</v>
      </c>
      <c r="G16" s="9">
        <v>18.399999999999999</v>
      </c>
      <c r="H16" s="10">
        <f t="shared" si="9"/>
        <v>-1.9999999999999574E-2</v>
      </c>
      <c r="I16"/>
      <c r="J16" s="8">
        <v>13.81</v>
      </c>
      <c r="K16" s="9">
        <v>13.6</v>
      </c>
      <c r="L16" s="10">
        <f t="shared" si="10"/>
        <v>0.21000000000000085</v>
      </c>
      <c r="M16"/>
      <c r="N16" s="8">
        <v>14.32</v>
      </c>
      <c r="O16" s="9">
        <v>14.1</v>
      </c>
      <c r="P16" s="10">
        <f t="shared" si="11"/>
        <v>0.22000000000000064</v>
      </c>
      <c r="Q16"/>
      <c r="R16" s="8">
        <v>13.9</v>
      </c>
      <c r="S16" s="9">
        <v>13.6</v>
      </c>
      <c r="T16" s="10">
        <f t="shared" si="12"/>
        <v>0.30000000000000071</v>
      </c>
      <c r="U16"/>
      <c r="V16" s="8">
        <v>15.98</v>
      </c>
      <c r="W16" s="9">
        <v>16.100000000000001</v>
      </c>
      <c r="X16" s="10">
        <f t="shared" si="13"/>
        <v>-0.12000000000000099</v>
      </c>
      <c r="Y16"/>
      <c r="Z16" s="8">
        <v>15.91</v>
      </c>
      <c r="AA16" s="9">
        <v>15.63</v>
      </c>
      <c r="AB16" s="10">
        <f t="shared" si="14"/>
        <v>0.27999999999999936</v>
      </c>
      <c r="AC16"/>
      <c r="AD16" s="8">
        <v>14.33</v>
      </c>
      <c r="AE16" s="9">
        <v>13.9</v>
      </c>
      <c r="AF16" s="10">
        <f t="shared" si="15"/>
        <v>0.42999999999999972</v>
      </c>
    </row>
    <row r="17" spans="1:32" s="3" customFormat="1">
      <c r="A17" s="7"/>
      <c r="B17" s="14"/>
      <c r="C17" s="15"/>
      <c r="D17" s="16"/>
      <c r="E17"/>
      <c r="F17" s="14"/>
      <c r="G17" s="15"/>
      <c r="H17" s="16"/>
      <c r="I17"/>
      <c r="J17" s="14"/>
      <c r="K17" s="15"/>
      <c r="L17" s="16"/>
      <c r="M17"/>
      <c r="N17" s="14"/>
      <c r="O17" s="15"/>
      <c r="P17" s="16"/>
      <c r="Q17"/>
      <c r="R17" s="14"/>
      <c r="S17" s="15"/>
      <c r="T17" s="16"/>
      <c r="U17"/>
      <c r="V17" s="14"/>
      <c r="W17" s="15"/>
      <c r="X17" s="16"/>
      <c r="Y17"/>
      <c r="Z17" s="14"/>
      <c r="AA17" s="15"/>
      <c r="AB17" s="16"/>
      <c r="AC17"/>
      <c r="AD17" s="14"/>
      <c r="AE17" s="15"/>
      <c r="AF17" s="16"/>
    </row>
    <row r="18" spans="1:32" s="4" customFormat="1">
      <c r="A18" s="17"/>
      <c r="B18" s="41" t="s">
        <v>123</v>
      </c>
      <c r="C18" s="42"/>
      <c r="D18" s="43"/>
      <c r="E18" s="19"/>
      <c r="F18" s="41" t="s">
        <v>124</v>
      </c>
      <c r="G18" s="42"/>
      <c r="H18" s="43"/>
      <c r="I18" s="19"/>
      <c r="J18" s="41" t="s">
        <v>125</v>
      </c>
      <c r="K18" s="42"/>
      <c r="L18" s="43"/>
      <c r="M18" s="19"/>
      <c r="N18" s="41" t="s">
        <v>126</v>
      </c>
      <c r="O18" s="42"/>
      <c r="P18" s="43"/>
      <c r="Q18" s="19"/>
      <c r="R18" s="41" t="s">
        <v>127</v>
      </c>
      <c r="S18" s="42"/>
      <c r="T18" s="43"/>
      <c r="U18" s="19"/>
      <c r="V18" s="41" t="s">
        <v>128</v>
      </c>
      <c r="W18" s="42"/>
      <c r="X18" s="43"/>
      <c r="Y18" s="19"/>
      <c r="Z18" s="41" t="s">
        <v>129</v>
      </c>
      <c r="AA18" s="42"/>
      <c r="AB18" s="43"/>
      <c r="AC18" s="19"/>
      <c r="AD18" s="41" t="s">
        <v>130</v>
      </c>
      <c r="AE18" s="42"/>
      <c r="AF18" s="43"/>
    </row>
    <row r="19" spans="1:32" s="3" customFormat="1">
      <c r="A19" s="5" t="s">
        <v>102</v>
      </c>
      <c r="B19" s="8">
        <v>5.41</v>
      </c>
      <c r="C19" s="9">
        <v>5.6</v>
      </c>
      <c r="D19" s="10">
        <f>B19-C19</f>
        <v>-0.1899999999999995</v>
      </c>
      <c r="E19"/>
      <c r="F19" s="8">
        <v>5.74</v>
      </c>
      <c r="G19" s="9">
        <v>5.6</v>
      </c>
      <c r="H19" s="10">
        <f>F19-G19</f>
        <v>0.14000000000000057</v>
      </c>
      <c r="I19"/>
      <c r="J19" s="8">
        <v>5.96</v>
      </c>
      <c r="K19" s="9">
        <v>5.9</v>
      </c>
      <c r="L19" s="10">
        <f>J19-K19</f>
        <v>5.9999999999999609E-2</v>
      </c>
      <c r="M19"/>
      <c r="N19" s="8">
        <v>5.35</v>
      </c>
      <c r="O19" s="9">
        <v>5.3</v>
      </c>
      <c r="P19" s="10">
        <f>N19-O19</f>
        <v>4.9999999999999822E-2</v>
      </c>
      <c r="Q19"/>
      <c r="R19" s="8">
        <v>4.8899999999999997</v>
      </c>
      <c r="S19" s="9">
        <v>4.9000000000000004</v>
      </c>
      <c r="T19" s="10">
        <f>R19-S19</f>
        <v>-1.0000000000000675E-2</v>
      </c>
      <c r="U19"/>
      <c r="V19" s="8">
        <v>6</v>
      </c>
      <c r="W19" s="9">
        <v>6</v>
      </c>
      <c r="X19" s="10">
        <f>V19-W19</f>
        <v>0</v>
      </c>
      <c r="Y19"/>
      <c r="Z19" s="8">
        <v>4.76</v>
      </c>
      <c r="AA19" s="9">
        <v>4.7</v>
      </c>
      <c r="AB19" s="10">
        <f>Z19-AA19</f>
        <v>5.9999999999999609E-2</v>
      </c>
      <c r="AC19"/>
      <c r="AD19" s="8">
        <v>6.23</v>
      </c>
      <c r="AE19" s="9">
        <v>6.2</v>
      </c>
      <c r="AF19" s="10">
        <f>AD19-AE19</f>
        <v>3.0000000000000249E-2</v>
      </c>
    </row>
    <row r="20" spans="1:32" s="3" customFormat="1">
      <c r="A20" s="6" t="s">
        <v>103</v>
      </c>
      <c r="B20" s="8">
        <v>15.68</v>
      </c>
      <c r="C20" s="9">
        <v>15.6</v>
      </c>
      <c r="D20" s="10">
        <f t="shared" ref="D20:D24" si="16">B20-C20</f>
        <v>8.0000000000000071E-2</v>
      </c>
      <c r="E20"/>
      <c r="F20" s="8">
        <v>16.059999999999999</v>
      </c>
      <c r="G20" s="9">
        <v>16.100000000000001</v>
      </c>
      <c r="H20" s="10">
        <f t="shared" ref="H20:H24" si="17">F20-G20</f>
        <v>-4.00000000000027E-2</v>
      </c>
      <c r="I20"/>
      <c r="J20" s="8">
        <v>16.32</v>
      </c>
      <c r="K20" s="9">
        <v>16.399999999999999</v>
      </c>
      <c r="L20" s="10">
        <f t="shared" ref="L20:L24" si="18">J20-K20</f>
        <v>-7.9999999999998295E-2</v>
      </c>
      <c r="M20"/>
      <c r="N20" s="8">
        <v>15</v>
      </c>
      <c r="O20" s="9">
        <v>15</v>
      </c>
      <c r="P20" s="10">
        <f t="shared" ref="P20:P24" si="19">N20-O20</f>
        <v>0</v>
      </c>
      <c r="Q20"/>
      <c r="R20" s="8">
        <v>13.88</v>
      </c>
      <c r="S20" s="9">
        <v>14.1</v>
      </c>
      <c r="T20" s="10">
        <f t="shared" ref="T20:T24" si="20">R20-S20</f>
        <v>-0.21999999999999886</v>
      </c>
      <c r="U20"/>
      <c r="V20" s="8">
        <v>16.34</v>
      </c>
      <c r="W20" s="9">
        <v>16.399999999999999</v>
      </c>
      <c r="X20" s="10">
        <f t="shared" ref="X20:X24" si="21">V20-W20</f>
        <v>-5.9999999999998721E-2</v>
      </c>
      <c r="Y20"/>
      <c r="Z20" s="8">
        <v>13.27</v>
      </c>
      <c r="AA20" s="9">
        <v>13.2</v>
      </c>
      <c r="AB20" s="10">
        <f t="shared" ref="AB20:AB24" si="22">Z20-AA20</f>
        <v>7.0000000000000284E-2</v>
      </c>
      <c r="AC20"/>
      <c r="AD20" s="8">
        <v>16.53</v>
      </c>
      <c r="AE20" s="9">
        <v>16.8</v>
      </c>
      <c r="AF20" s="10">
        <f t="shared" ref="AF20:AF24" si="23">AD20-AE20</f>
        <v>-0.26999999999999957</v>
      </c>
    </row>
    <row r="21" spans="1:32" s="3" customFormat="1">
      <c r="A21" s="5" t="s">
        <v>104</v>
      </c>
      <c r="B21" s="8">
        <v>12.07</v>
      </c>
      <c r="C21" s="9">
        <v>12.1</v>
      </c>
      <c r="D21" s="10">
        <f t="shared" si="16"/>
        <v>-2.9999999999999361E-2</v>
      </c>
      <c r="E21"/>
      <c r="F21" s="8">
        <v>13.14</v>
      </c>
      <c r="G21" s="9">
        <v>13.4</v>
      </c>
      <c r="H21" s="10">
        <f t="shared" si="17"/>
        <v>-0.25999999999999979</v>
      </c>
      <c r="I21"/>
      <c r="J21" s="8">
        <v>13.39</v>
      </c>
      <c r="K21" s="9">
        <v>13.3</v>
      </c>
      <c r="L21" s="10">
        <f t="shared" si="18"/>
        <v>8.9999999999999858E-2</v>
      </c>
      <c r="M21"/>
      <c r="N21" s="8">
        <v>13.17</v>
      </c>
      <c r="O21" s="9">
        <v>12.8</v>
      </c>
      <c r="P21" s="10">
        <f t="shared" si="19"/>
        <v>0.36999999999999922</v>
      </c>
      <c r="Q21"/>
      <c r="R21" s="8">
        <v>12.44</v>
      </c>
      <c r="S21" s="9">
        <v>12.2</v>
      </c>
      <c r="T21" s="10">
        <f t="shared" si="20"/>
        <v>0.24000000000000021</v>
      </c>
      <c r="U21"/>
      <c r="V21" s="8">
        <v>13.97</v>
      </c>
      <c r="W21" s="9">
        <v>13.8</v>
      </c>
      <c r="X21" s="10">
        <f t="shared" si="21"/>
        <v>0.16999999999999993</v>
      </c>
      <c r="Y21"/>
      <c r="Z21" s="8">
        <v>11.72</v>
      </c>
      <c r="AA21" s="9">
        <v>11.6</v>
      </c>
      <c r="AB21" s="10">
        <f t="shared" si="22"/>
        <v>0.12000000000000099</v>
      </c>
      <c r="AC21"/>
      <c r="AD21" s="8">
        <v>13.41</v>
      </c>
      <c r="AE21" s="9">
        <v>13.2</v>
      </c>
      <c r="AF21" s="10">
        <f t="shared" si="23"/>
        <v>0.21000000000000085</v>
      </c>
    </row>
    <row r="22" spans="1:32" s="3" customFormat="1">
      <c r="A22" s="5" t="s">
        <v>105</v>
      </c>
      <c r="B22" s="8">
        <v>24.71</v>
      </c>
      <c r="C22" s="9">
        <v>25.2</v>
      </c>
      <c r="D22" s="10">
        <f t="shared" si="16"/>
        <v>-0.48999999999999844</v>
      </c>
      <c r="E22"/>
      <c r="F22" s="8">
        <v>25.87</v>
      </c>
      <c r="G22" s="9">
        <v>25.6</v>
      </c>
      <c r="H22" s="10">
        <f t="shared" si="17"/>
        <v>0.26999999999999957</v>
      </c>
      <c r="I22"/>
      <c r="J22" s="8">
        <v>26.57</v>
      </c>
      <c r="K22" s="9">
        <v>26.6</v>
      </c>
      <c r="L22" s="10">
        <f t="shared" si="18"/>
        <v>-3.0000000000001137E-2</v>
      </c>
      <c r="M22"/>
      <c r="N22" s="8">
        <v>24.21</v>
      </c>
      <c r="O22" s="9">
        <v>24.4</v>
      </c>
      <c r="P22" s="10">
        <f t="shared" si="19"/>
        <v>-0.18999999999999773</v>
      </c>
      <c r="Q22"/>
      <c r="R22" s="8">
        <v>23.22</v>
      </c>
      <c r="S22" s="9">
        <v>23.6</v>
      </c>
      <c r="T22" s="10">
        <f t="shared" si="20"/>
        <v>-0.38000000000000256</v>
      </c>
      <c r="U22"/>
      <c r="V22" s="8">
        <v>26.4</v>
      </c>
      <c r="W22" s="9">
        <v>26.3</v>
      </c>
      <c r="X22" s="10">
        <f t="shared" si="21"/>
        <v>9.9999999999997868E-2</v>
      </c>
      <c r="Y22"/>
      <c r="Z22" s="8">
        <v>22.88</v>
      </c>
      <c r="AA22" s="9">
        <v>23.1</v>
      </c>
      <c r="AB22" s="10">
        <f t="shared" si="22"/>
        <v>-0.22000000000000242</v>
      </c>
      <c r="AC22"/>
      <c r="AD22" s="8">
        <v>27.39</v>
      </c>
      <c r="AE22" s="9">
        <v>27.4</v>
      </c>
      <c r="AF22" s="10">
        <f t="shared" si="23"/>
        <v>-9.9999999999980105E-3</v>
      </c>
    </row>
    <row r="23" spans="1:32" s="3" customFormat="1">
      <c r="A23" s="5" t="s">
        <v>106</v>
      </c>
      <c r="B23" s="8">
        <v>20.149999999999999</v>
      </c>
      <c r="C23" s="9">
        <v>20</v>
      </c>
      <c r="D23" s="10">
        <f t="shared" si="16"/>
        <v>0.14999999999999858</v>
      </c>
      <c r="E23"/>
      <c r="F23" s="8">
        <v>20.309999999999999</v>
      </c>
      <c r="G23" s="9">
        <v>20.5</v>
      </c>
      <c r="H23" s="10">
        <f t="shared" si="17"/>
        <v>-0.19000000000000128</v>
      </c>
      <c r="I23"/>
      <c r="J23" s="8">
        <v>19.96</v>
      </c>
      <c r="K23" s="9">
        <v>20.3</v>
      </c>
      <c r="L23" s="10">
        <f t="shared" si="18"/>
        <v>-0.33999999999999986</v>
      </c>
      <c r="M23"/>
      <c r="N23" s="8">
        <v>19.170000000000002</v>
      </c>
      <c r="O23" s="9">
        <v>19.5</v>
      </c>
      <c r="P23" s="10">
        <f t="shared" si="19"/>
        <v>-0.32999999999999829</v>
      </c>
      <c r="Q23"/>
      <c r="R23" s="8">
        <v>19.68</v>
      </c>
      <c r="S23" s="9">
        <v>19.8</v>
      </c>
      <c r="T23" s="10">
        <f t="shared" si="20"/>
        <v>-0.12000000000000099</v>
      </c>
      <c r="U23"/>
      <c r="V23" s="8">
        <v>20.23</v>
      </c>
      <c r="W23" s="9">
        <v>20.5</v>
      </c>
      <c r="X23" s="10">
        <f t="shared" si="21"/>
        <v>-0.26999999999999957</v>
      </c>
      <c r="Y23"/>
      <c r="Z23" s="8">
        <v>18.649999999999999</v>
      </c>
      <c r="AA23" s="9">
        <v>19</v>
      </c>
      <c r="AB23" s="10">
        <f t="shared" si="22"/>
        <v>-0.35000000000000142</v>
      </c>
      <c r="AC23"/>
      <c r="AD23" s="8">
        <v>19.28</v>
      </c>
      <c r="AE23" s="9">
        <v>19.399999999999999</v>
      </c>
      <c r="AF23" s="10">
        <f t="shared" si="23"/>
        <v>-0.11999999999999744</v>
      </c>
    </row>
    <row r="24" spans="1:32" s="3" customFormat="1">
      <c r="A24" s="5" t="s">
        <v>107</v>
      </c>
      <c r="B24" s="8">
        <v>21.97</v>
      </c>
      <c r="C24" s="9">
        <v>21.7</v>
      </c>
      <c r="D24" s="10">
        <f t="shared" si="16"/>
        <v>0.26999999999999957</v>
      </c>
      <c r="E24"/>
      <c r="F24" s="8">
        <v>18.88</v>
      </c>
      <c r="G24" s="9">
        <v>18.899999999999999</v>
      </c>
      <c r="H24" s="10">
        <f t="shared" si="17"/>
        <v>-1.9999999999999574E-2</v>
      </c>
      <c r="I24"/>
      <c r="J24" s="8">
        <v>17.809999999999999</v>
      </c>
      <c r="K24" s="9">
        <v>17.5</v>
      </c>
      <c r="L24" s="10">
        <f t="shared" si="18"/>
        <v>0.30999999999999872</v>
      </c>
      <c r="M24"/>
      <c r="N24" s="8">
        <v>23.1</v>
      </c>
      <c r="O24" s="9">
        <v>23</v>
      </c>
      <c r="P24" s="10">
        <f t="shared" si="19"/>
        <v>0.10000000000000142</v>
      </c>
      <c r="Q24"/>
      <c r="R24" s="8">
        <v>25.89</v>
      </c>
      <c r="S24" s="9">
        <v>25.5</v>
      </c>
      <c r="T24" s="10">
        <f t="shared" si="20"/>
        <v>0.39000000000000057</v>
      </c>
      <c r="U24"/>
      <c r="V24" s="8">
        <v>17.059999999999999</v>
      </c>
      <c r="W24" s="9">
        <v>17</v>
      </c>
      <c r="X24" s="10">
        <f t="shared" si="21"/>
        <v>5.9999999999998721E-2</v>
      </c>
      <c r="Y24"/>
      <c r="Z24" s="8">
        <v>28.73</v>
      </c>
      <c r="AA24" s="9">
        <v>28.4</v>
      </c>
      <c r="AB24" s="10">
        <f t="shared" si="22"/>
        <v>0.33000000000000185</v>
      </c>
      <c r="AC24"/>
      <c r="AD24" s="8">
        <v>17.149999999999999</v>
      </c>
      <c r="AE24" s="9">
        <v>16.899999999999999</v>
      </c>
      <c r="AF24" s="10">
        <f t="shared" si="23"/>
        <v>0.25</v>
      </c>
    </row>
    <row r="25" spans="1:32" s="3" customFormat="1">
      <c r="A25" s="7"/>
      <c r="B25" s="14"/>
      <c r="C25" s="15"/>
      <c r="D25" s="16"/>
      <c r="E25"/>
      <c r="F25" s="14"/>
      <c r="G25" s="15"/>
      <c r="H25" s="16"/>
      <c r="I25"/>
      <c r="J25" s="14"/>
      <c r="K25" s="15"/>
      <c r="L25" s="16"/>
      <c r="M25"/>
      <c r="N25" s="14"/>
      <c r="O25" s="15"/>
      <c r="P25" s="16"/>
      <c r="Q25"/>
      <c r="R25" s="14"/>
      <c r="S25" s="15"/>
      <c r="T25" s="16"/>
      <c r="U25"/>
      <c r="V25" s="14"/>
      <c r="W25" s="15"/>
      <c r="X25" s="16"/>
      <c r="Y25"/>
      <c r="Z25" s="14"/>
      <c r="AA25" s="15"/>
      <c r="AB25" s="16"/>
      <c r="AC25"/>
      <c r="AD25" s="14"/>
      <c r="AE25" s="15"/>
      <c r="AF25" s="16"/>
    </row>
    <row r="26" spans="1:32" s="4" customFormat="1">
      <c r="A26" s="17"/>
      <c r="B26" s="41" t="s">
        <v>131</v>
      </c>
      <c r="C26" s="42"/>
      <c r="D26" s="43"/>
      <c r="E26" s="19"/>
      <c r="F26" s="41" t="s">
        <v>132</v>
      </c>
      <c r="G26" s="42"/>
      <c r="H26" s="43"/>
      <c r="I26" s="19"/>
      <c r="J26" s="41" t="s">
        <v>133</v>
      </c>
      <c r="K26" s="42"/>
      <c r="L26" s="43"/>
      <c r="M26" s="19"/>
      <c r="N26" s="41" t="s">
        <v>134</v>
      </c>
      <c r="O26" s="42"/>
      <c r="P26" s="43"/>
      <c r="Q26" s="19"/>
      <c r="R26" s="41" t="s">
        <v>135</v>
      </c>
      <c r="S26" s="42"/>
      <c r="T26" s="43"/>
      <c r="U26" s="19"/>
      <c r="V26" s="41" t="s">
        <v>136</v>
      </c>
      <c r="W26" s="42"/>
      <c r="X26" s="43"/>
      <c r="Y26" s="19"/>
      <c r="Z26" s="41" t="s">
        <v>137</v>
      </c>
      <c r="AA26" s="42"/>
      <c r="AB26" s="43"/>
      <c r="AC26" s="19"/>
      <c r="AD26" s="41" t="s">
        <v>138</v>
      </c>
      <c r="AE26" s="42"/>
      <c r="AF26" s="43"/>
    </row>
    <row r="27" spans="1:32" s="3" customFormat="1">
      <c r="A27" s="5" t="s">
        <v>102</v>
      </c>
      <c r="B27" s="8">
        <v>5.79</v>
      </c>
      <c r="C27" s="9">
        <v>5.8</v>
      </c>
      <c r="D27" s="10">
        <f>B27-C27</f>
        <v>-9.9999999999997868E-3</v>
      </c>
      <c r="E27"/>
      <c r="F27" s="8">
        <v>6.13</v>
      </c>
      <c r="G27" s="9">
        <v>6.2</v>
      </c>
      <c r="H27" s="10">
        <f>F27-G27</f>
        <v>-7.0000000000000284E-2</v>
      </c>
      <c r="I27"/>
      <c r="J27" s="8">
        <v>6.3</v>
      </c>
      <c r="K27" s="9">
        <v>6.3</v>
      </c>
      <c r="L27" s="10">
        <f>J27-K27</f>
        <v>0</v>
      </c>
      <c r="M27"/>
      <c r="N27" s="8">
        <v>5.97</v>
      </c>
      <c r="O27" s="9">
        <v>6</v>
      </c>
      <c r="P27" s="10">
        <f>N27-O27</f>
        <v>-3.0000000000000249E-2</v>
      </c>
      <c r="Q27"/>
      <c r="R27" s="8">
        <v>6.08</v>
      </c>
      <c r="S27" s="9">
        <v>6</v>
      </c>
      <c r="T27" s="10">
        <f>R27-S27</f>
        <v>8.0000000000000071E-2</v>
      </c>
      <c r="U27"/>
      <c r="V27" s="8">
        <v>4.79</v>
      </c>
      <c r="W27" s="9">
        <v>4.9000000000000004</v>
      </c>
      <c r="X27" s="10">
        <f>V27-W27</f>
        <v>-0.11000000000000032</v>
      </c>
      <c r="Y27"/>
      <c r="Z27" s="8">
        <v>6.07</v>
      </c>
      <c r="AA27" s="9">
        <v>6.2</v>
      </c>
      <c r="AB27" s="10">
        <f>Z27-AA27</f>
        <v>-0.12999999999999989</v>
      </c>
      <c r="AC27"/>
      <c r="AD27" s="8">
        <v>6.01</v>
      </c>
      <c r="AE27" s="9">
        <v>6</v>
      </c>
      <c r="AF27" s="10">
        <f>AD27-AE27</f>
        <v>9.9999999999997868E-3</v>
      </c>
    </row>
    <row r="28" spans="1:32" s="3" customFormat="1">
      <c r="A28" s="6" t="s">
        <v>103</v>
      </c>
      <c r="B28" s="8">
        <v>15.88</v>
      </c>
      <c r="C28" s="9">
        <v>16.399999999999999</v>
      </c>
      <c r="D28" s="10">
        <f t="shared" ref="D28:D32" si="24">B28-C28</f>
        <v>-0.5199999999999978</v>
      </c>
      <c r="E28"/>
      <c r="F28" s="8">
        <v>16.53</v>
      </c>
      <c r="G28" s="9">
        <v>16.600000000000001</v>
      </c>
      <c r="H28" s="10">
        <f t="shared" ref="H28:H32" si="25">F28-G28</f>
        <v>-7.0000000000000284E-2</v>
      </c>
      <c r="I28"/>
      <c r="J28" s="8">
        <v>16.940000000000001</v>
      </c>
      <c r="K28" s="9">
        <v>17</v>
      </c>
      <c r="L28" s="10">
        <f t="shared" ref="L28:L32" si="26">J28-K28</f>
        <v>-5.9999999999998721E-2</v>
      </c>
      <c r="M28"/>
      <c r="N28" s="8">
        <v>16.5</v>
      </c>
      <c r="O28" s="9">
        <v>16.5</v>
      </c>
      <c r="P28" s="10">
        <f t="shared" ref="P28:P32" si="27">N28-O28</f>
        <v>0</v>
      </c>
      <c r="Q28"/>
      <c r="R28" s="8">
        <v>17.420000000000002</v>
      </c>
      <c r="S28" s="9">
        <v>17.2</v>
      </c>
      <c r="T28" s="10">
        <f t="shared" ref="T28:T32" si="28">R28-S28</f>
        <v>0.22000000000000242</v>
      </c>
      <c r="U28"/>
      <c r="V28" s="8">
        <v>14.97</v>
      </c>
      <c r="W28" s="9">
        <v>15</v>
      </c>
      <c r="X28" s="10">
        <f t="shared" ref="X28:X32" si="29">V28-W28</f>
        <v>-2.9999999999999361E-2</v>
      </c>
      <c r="Y28"/>
      <c r="Z28" s="8">
        <v>16.55</v>
      </c>
      <c r="AA28" s="9">
        <v>16.5</v>
      </c>
      <c r="AB28" s="10">
        <f t="shared" ref="AB28:AB32" si="30">Z28-AA28</f>
        <v>5.0000000000000711E-2</v>
      </c>
      <c r="AC28"/>
      <c r="AD28" s="8">
        <v>16.29</v>
      </c>
      <c r="AE28" s="9">
        <v>16.399999999999999</v>
      </c>
      <c r="AF28" s="10">
        <f t="shared" ref="AF28:AF32" si="31">AD28-AE28</f>
        <v>-0.10999999999999943</v>
      </c>
    </row>
    <row r="29" spans="1:32" s="3" customFormat="1">
      <c r="A29" s="5" t="s">
        <v>104</v>
      </c>
      <c r="B29" s="8">
        <v>13.68</v>
      </c>
      <c r="C29" s="9">
        <v>13.4</v>
      </c>
      <c r="D29" s="10">
        <f t="shared" si="24"/>
        <v>0.27999999999999936</v>
      </c>
      <c r="E29"/>
      <c r="F29" s="8">
        <v>15.19</v>
      </c>
      <c r="G29" s="9">
        <v>14.6</v>
      </c>
      <c r="H29" s="10">
        <f t="shared" si="25"/>
        <v>0.58999999999999986</v>
      </c>
      <c r="I29"/>
      <c r="J29" s="8">
        <v>13.17</v>
      </c>
      <c r="K29" s="9">
        <v>12.9</v>
      </c>
      <c r="L29" s="10">
        <f t="shared" si="26"/>
        <v>0.26999999999999957</v>
      </c>
      <c r="M29"/>
      <c r="N29" s="8">
        <v>13.96</v>
      </c>
      <c r="O29" s="9">
        <v>14.1</v>
      </c>
      <c r="P29" s="10">
        <f t="shared" si="27"/>
        <v>-0.13999999999999879</v>
      </c>
      <c r="Q29"/>
      <c r="R29" s="8">
        <v>14.08</v>
      </c>
      <c r="S29" s="9">
        <v>14</v>
      </c>
      <c r="T29" s="10">
        <f t="shared" si="28"/>
        <v>8.0000000000000071E-2</v>
      </c>
      <c r="U29"/>
      <c r="V29" s="8">
        <v>11.02</v>
      </c>
      <c r="W29" s="9">
        <v>11.2</v>
      </c>
      <c r="X29" s="10">
        <f t="shared" si="29"/>
        <v>-0.17999999999999972</v>
      </c>
      <c r="Y29"/>
      <c r="Z29" s="8">
        <v>13.31</v>
      </c>
      <c r="AA29" s="9">
        <v>13.2</v>
      </c>
      <c r="AB29" s="10">
        <f t="shared" si="30"/>
        <v>0.11000000000000121</v>
      </c>
      <c r="AC29"/>
      <c r="AD29" s="8">
        <v>13.31</v>
      </c>
      <c r="AE29" s="9">
        <v>13.3</v>
      </c>
      <c r="AF29" s="10">
        <f t="shared" si="31"/>
        <v>9.9999999999997868E-3</v>
      </c>
    </row>
    <row r="30" spans="1:32" s="3" customFormat="1">
      <c r="A30" s="5" t="s">
        <v>105</v>
      </c>
      <c r="B30" s="8">
        <v>26.28</v>
      </c>
      <c r="C30" s="9">
        <v>26.3</v>
      </c>
      <c r="D30" s="10">
        <f t="shared" si="24"/>
        <v>-1.9999999999999574E-2</v>
      </c>
      <c r="E30"/>
      <c r="F30" s="8">
        <v>26.95</v>
      </c>
      <c r="G30" s="9">
        <v>27.3</v>
      </c>
      <c r="H30" s="10">
        <f t="shared" si="25"/>
        <v>-0.35000000000000142</v>
      </c>
      <c r="I30"/>
      <c r="J30" s="8">
        <v>27.35</v>
      </c>
      <c r="K30" s="9">
        <v>27.8</v>
      </c>
      <c r="L30" s="10">
        <f t="shared" si="26"/>
        <v>-0.44999999999999929</v>
      </c>
      <c r="M30"/>
      <c r="N30" s="8">
        <v>27.27</v>
      </c>
      <c r="O30" s="9">
        <v>27.4</v>
      </c>
      <c r="P30" s="10">
        <f t="shared" si="27"/>
        <v>-0.12999999999999901</v>
      </c>
      <c r="Q30"/>
      <c r="R30" s="8">
        <v>25.7</v>
      </c>
      <c r="S30" s="9">
        <v>25.9</v>
      </c>
      <c r="T30" s="10">
        <f t="shared" si="28"/>
        <v>-0.19999999999999929</v>
      </c>
      <c r="U30"/>
      <c r="V30" s="8">
        <v>22.47</v>
      </c>
      <c r="W30" s="9">
        <v>23.4</v>
      </c>
      <c r="X30" s="10">
        <f t="shared" si="29"/>
        <v>-0.92999999999999972</v>
      </c>
      <c r="Y30"/>
      <c r="Z30" s="8">
        <v>26.45</v>
      </c>
      <c r="AA30" s="9">
        <v>26.7</v>
      </c>
      <c r="AB30" s="10">
        <f t="shared" si="30"/>
        <v>-0.25</v>
      </c>
      <c r="AC30"/>
      <c r="AD30" s="8">
        <v>25.07</v>
      </c>
      <c r="AE30" s="9">
        <v>25.3</v>
      </c>
      <c r="AF30" s="10">
        <f t="shared" si="31"/>
        <v>-0.23000000000000043</v>
      </c>
    </row>
    <row r="31" spans="1:32" s="3" customFormat="1">
      <c r="A31" s="5" t="s">
        <v>106</v>
      </c>
      <c r="B31" s="8">
        <v>20.079999999999998</v>
      </c>
      <c r="C31" s="9">
        <v>19.8</v>
      </c>
      <c r="D31" s="10">
        <f t="shared" si="24"/>
        <v>0.27999999999999758</v>
      </c>
      <c r="E31"/>
      <c r="F31" s="8">
        <v>18.600000000000001</v>
      </c>
      <c r="G31" s="9">
        <v>18.7</v>
      </c>
      <c r="H31" s="10">
        <f t="shared" si="25"/>
        <v>-9.9999999999997868E-2</v>
      </c>
      <c r="I31"/>
      <c r="J31" s="8">
        <v>19.059999999999999</v>
      </c>
      <c r="K31" s="9">
        <v>19.2</v>
      </c>
      <c r="L31" s="10">
        <f t="shared" si="26"/>
        <v>-0.14000000000000057</v>
      </c>
      <c r="M31"/>
      <c r="N31" s="8">
        <v>20.84</v>
      </c>
      <c r="O31" s="9">
        <v>20.9</v>
      </c>
      <c r="P31" s="10">
        <f t="shared" si="27"/>
        <v>-5.9999999999998721E-2</v>
      </c>
      <c r="Q31"/>
      <c r="R31" s="8">
        <v>19.45</v>
      </c>
      <c r="S31" s="9">
        <v>19.8</v>
      </c>
      <c r="T31" s="10">
        <f t="shared" si="28"/>
        <v>-0.35000000000000142</v>
      </c>
      <c r="U31"/>
      <c r="V31" s="8">
        <v>20.149999999999999</v>
      </c>
      <c r="W31" s="9">
        <v>19.399999999999999</v>
      </c>
      <c r="X31" s="10">
        <f t="shared" si="29"/>
        <v>0.75</v>
      </c>
      <c r="Y31"/>
      <c r="Z31" s="8">
        <v>18.91</v>
      </c>
      <c r="AA31" s="9">
        <v>19</v>
      </c>
      <c r="AB31" s="10">
        <f t="shared" si="30"/>
        <v>-8.9999999999999858E-2</v>
      </c>
      <c r="AC31"/>
      <c r="AD31" s="8">
        <v>19.489999999999998</v>
      </c>
      <c r="AE31" s="9">
        <v>19.5</v>
      </c>
      <c r="AF31" s="10">
        <f t="shared" si="31"/>
        <v>-1.0000000000001563E-2</v>
      </c>
    </row>
    <row r="32" spans="1:32" s="3" customFormat="1">
      <c r="A32" s="5" t="s">
        <v>107</v>
      </c>
      <c r="B32" s="8">
        <v>18.3</v>
      </c>
      <c r="C32" s="9">
        <v>18.3</v>
      </c>
      <c r="D32" s="10">
        <f t="shared" si="24"/>
        <v>0</v>
      </c>
      <c r="E32"/>
      <c r="F32" s="8">
        <v>16.600000000000001</v>
      </c>
      <c r="G32" s="9">
        <v>16.600000000000001</v>
      </c>
      <c r="H32" s="10">
        <f t="shared" si="25"/>
        <v>0</v>
      </c>
      <c r="I32"/>
      <c r="J32" s="8">
        <v>17.170000000000002</v>
      </c>
      <c r="K32" s="9">
        <v>16.7</v>
      </c>
      <c r="L32" s="10">
        <f t="shared" si="26"/>
        <v>0.47000000000000242</v>
      </c>
      <c r="M32"/>
      <c r="N32" s="8">
        <v>15.45</v>
      </c>
      <c r="O32" s="9">
        <v>15.1</v>
      </c>
      <c r="P32" s="10">
        <f t="shared" si="27"/>
        <v>0.34999999999999964</v>
      </c>
      <c r="Q32"/>
      <c r="R32" s="8">
        <v>17.28</v>
      </c>
      <c r="S32" s="9">
        <v>17.100000000000001</v>
      </c>
      <c r="T32" s="10">
        <f t="shared" si="28"/>
        <v>0.17999999999999972</v>
      </c>
      <c r="U32"/>
      <c r="V32" s="8">
        <v>26.61</v>
      </c>
      <c r="W32" s="9">
        <v>26</v>
      </c>
      <c r="X32" s="10">
        <f t="shared" si="29"/>
        <v>0.60999999999999943</v>
      </c>
      <c r="Y32"/>
      <c r="Z32" s="8">
        <v>18.71</v>
      </c>
      <c r="AA32" s="9">
        <v>18.399999999999999</v>
      </c>
      <c r="AB32" s="10">
        <f t="shared" si="30"/>
        <v>0.31000000000000227</v>
      </c>
      <c r="AC32"/>
      <c r="AD32" s="8">
        <v>19.829999999999998</v>
      </c>
      <c r="AE32" s="9">
        <v>19.5</v>
      </c>
      <c r="AF32" s="10">
        <f t="shared" si="31"/>
        <v>0.32999999999999829</v>
      </c>
    </row>
    <row r="33" spans="1:32" s="3" customFormat="1">
      <c r="A33" s="7"/>
      <c r="B33" s="14"/>
      <c r="C33" s="15"/>
      <c r="D33" s="16"/>
      <c r="E33"/>
      <c r="F33" s="14"/>
      <c r="G33" s="15"/>
      <c r="H33" s="16"/>
      <c r="I33"/>
      <c r="J33" s="14"/>
      <c r="K33" s="15"/>
      <c r="L33" s="16"/>
      <c r="M33"/>
      <c r="N33" s="14"/>
      <c r="O33" s="15"/>
      <c r="P33" s="16"/>
      <c r="Q33"/>
      <c r="R33" s="14"/>
      <c r="S33" s="15"/>
      <c r="T33" s="16"/>
      <c r="U33"/>
      <c r="V33" s="14"/>
      <c r="W33" s="15"/>
      <c r="X33" s="16"/>
      <c r="Y33"/>
      <c r="Z33" s="14"/>
      <c r="AA33" s="15"/>
      <c r="AB33" s="16"/>
      <c r="AC33"/>
      <c r="AD33" s="14"/>
      <c r="AE33" s="15"/>
      <c r="AF33" s="16"/>
    </row>
    <row r="34" spans="1:32" s="4" customFormat="1">
      <c r="A34" s="17"/>
      <c r="B34" s="41" t="s">
        <v>139</v>
      </c>
      <c r="C34" s="42"/>
      <c r="D34" s="43"/>
      <c r="E34" s="19"/>
      <c r="F34" s="41" t="s">
        <v>140</v>
      </c>
      <c r="G34" s="42"/>
      <c r="H34" s="43"/>
      <c r="I34" s="19"/>
      <c r="J34" s="41" t="s">
        <v>141</v>
      </c>
      <c r="K34" s="42"/>
      <c r="L34" s="43"/>
      <c r="M34" s="19"/>
      <c r="N34" s="41" t="s">
        <v>142</v>
      </c>
      <c r="O34" s="42"/>
      <c r="P34" s="43"/>
      <c r="Q34" s="19"/>
      <c r="R34" s="41" t="s">
        <v>143</v>
      </c>
      <c r="S34" s="42"/>
      <c r="T34" s="43"/>
      <c r="U34" s="19"/>
      <c r="V34" s="41" t="s">
        <v>144</v>
      </c>
      <c r="W34" s="42"/>
      <c r="X34" s="43"/>
      <c r="Y34" s="19"/>
      <c r="Z34" s="41" t="s">
        <v>145</v>
      </c>
      <c r="AA34" s="42"/>
      <c r="AB34" s="43"/>
      <c r="AC34" s="19"/>
      <c r="AD34" s="41" t="s">
        <v>146</v>
      </c>
      <c r="AE34" s="42"/>
      <c r="AF34" s="43"/>
    </row>
    <row r="35" spans="1:32" s="3" customFormat="1">
      <c r="A35" s="5" t="s">
        <v>102</v>
      </c>
      <c r="B35" s="8">
        <v>6.34</v>
      </c>
      <c r="C35" s="9">
        <v>6.5</v>
      </c>
      <c r="D35" s="10">
        <f>B35-C35</f>
        <v>-0.16000000000000014</v>
      </c>
      <c r="E35"/>
      <c r="F35" s="8">
        <v>5.92</v>
      </c>
      <c r="G35" s="9">
        <v>5.9</v>
      </c>
      <c r="H35" s="10">
        <f>F35-G35</f>
        <v>1.9999999999999574E-2</v>
      </c>
      <c r="I35"/>
      <c r="J35" s="8">
        <v>5.53</v>
      </c>
      <c r="K35" s="9">
        <v>5.7</v>
      </c>
      <c r="L35" s="10">
        <f>J35-K35</f>
        <v>-0.16999999999999993</v>
      </c>
      <c r="M35"/>
      <c r="N35" s="8">
        <v>6.53</v>
      </c>
      <c r="O35" s="9">
        <v>6.7</v>
      </c>
      <c r="P35" s="10">
        <f>N35-O35</f>
        <v>-0.16999999999999993</v>
      </c>
      <c r="Q35"/>
      <c r="R35" s="8">
        <v>6.15</v>
      </c>
      <c r="S35" s="9">
        <v>6.1</v>
      </c>
      <c r="T35" s="10">
        <f>R35-S35</f>
        <v>5.0000000000000711E-2</v>
      </c>
      <c r="U35"/>
      <c r="V35" s="8">
        <v>5.32</v>
      </c>
      <c r="W35" s="9">
        <v>5.4</v>
      </c>
      <c r="X35" s="10">
        <f>V35-W35</f>
        <v>-8.0000000000000071E-2</v>
      </c>
      <c r="Y35"/>
      <c r="Z35" s="8">
        <v>6.04</v>
      </c>
      <c r="AA35" s="9">
        <v>5.9</v>
      </c>
      <c r="AB35" s="10">
        <f>Z35-AA35</f>
        <v>0.13999999999999968</v>
      </c>
      <c r="AC35"/>
      <c r="AD35" s="8">
        <v>6.38</v>
      </c>
      <c r="AE35" s="9">
        <v>6.3</v>
      </c>
      <c r="AF35" s="10">
        <f>AD35-AE35</f>
        <v>8.0000000000000071E-2</v>
      </c>
    </row>
    <row r="36" spans="1:32" s="3" customFormat="1">
      <c r="A36" s="6" t="s">
        <v>103</v>
      </c>
      <c r="B36" s="8">
        <v>17</v>
      </c>
      <c r="C36" s="9">
        <v>16.899999999999999</v>
      </c>
      <c r="D36" s="10">
        <f t="shared" ref="D36:D40" si="32">B36-C36</f>
        <v>0.10000000000000142</v>
      </c>
      <c r="E36"/>
      <c r="F36" s="8">
        <v>16.23</v>
      </c>
      <c r="G36" s="9">
        <v>16.399999999999999</v>
      </c>
      <c r="H36" s="10">
        <f t="shared" ref="H36:H40" si="33">F36-G36</f>
        <v>-0.16999999999999815</v>
      </c>
      <c r="I36"/>
      <c r="J36" s="8">
        <v>15.67</v>
      </c>
      <c r="K36" s="9">
        <v>15.8</v>
      </c>
      <c r="L36" s="10">
        <f t="shared" ref="L36:L40" si="34">J36-K36</f>
        <v>-0.13000000000000078</v>
      </c>
      <c r="M36"/>
      <c r="N36" s="8">
        <v>17.59</v>
      </c>
      <c r="O36" s="9">
        <v>17.600000000000001</v>
      </c>
      <c r="P36" s="10">
        <f t="shared" ref="P36:P40" si="35">N36-O36</f>
        <v>-1.0000000000001563E-2</v>
      </c>
      <c r="Q36"/>
      <c r="R36" s="8">
        <v>16.239999999999998</v>
      </c>
      <c r="S36" s="9">
        <v>16</v>
      </c>
      <c r="T36" s="10">
        <f t="shared" ref="T36:T40" si="36">R36-S36</f>
        <v>0.23999999999999844</v>
      </c>
      <c r="U36"/>
      <c r="V36" s="8">
        <v>15.67</v>
      </c>
      <c r="W36" s="9">
        <v>15.7</v>
      </c>
      <c r="X36" s="10">
        <f t="shared" ref="X36:X40" si="37">V36-W36</f>
        <v>-2.9999999999999361E-2</v>
      </c>
      <c r="Y36"/>
      <c r="Z36" s="8">
        <v>16.809999999999999</v>
      </c>
      <c r="AA36" s="9">
        <v>16.899999999999999</v>
      </c>
      <c r="AB36" s="10">
        <f t="shared" ref="AB36:AB40" si="38">Z36-AA36</f>
        <v>-8.9999999999999858E-2</v>
      </c>
      <c r="AC36"/>
      <c r="AD36" s="8">
        <v>16.190000000000001</v>
      </c>
      <c r="AE36" s="9">
        <v>16.399999999999999</v>
      </c>
      <c r="AF36" s="10">
        <f t="shared" ref="AF36:AF40" si="39">AD36-AE36</f>
        <v>-0.2099999999999973</v>
      </c>
    </row>
    <row r="37" spans="1:32" s="3" customFormat="1">
      <c r="A37" s="5" t="s">
        <v>104</v>
      </c>
      <c r="B37" s="8">
        <v>14.21</v>
      </c>
      <c r="C37" s="9">
        <v>14.2</v>
      </c>
      <c r="D37" s="10">
        <f t="shared" si="32"/>
        <v>1.0000000000001563E-2</v>
      </c>
      <c r="E37"/>
      <c r="F37" s="8">
        <v>13.49</v>
      </c>
      <c r="G37" s="9">
        <v>13.3</v>
      </c>
      <c r="H37" s="10">
        <f t="shared" si="33"/>
        <v>0.1899999999999995</v>
      </c>
      <c r="I37"/>
      <c r="J37" s="8">
        <v>12.82</v>
      </c>
      <c r="K37" s="9">
        <v>12.4</v>
      </c>
      <c r="L37" s="10">
        <f t="shared" si="34"/>
        <v>0.41999999999999993</v>
      </c>
      <c r="M37"/>
      <c r="N37" s="8">
        <v>13.36</v>
      </c>
      <c r="O37" s="9">
        <v>13.5</v>
      </c>
      <c r="P37" s="10">
        <f t="shared" si="35"/>
        <v>-0.14000000000000057</v>
      </c>
      <c r="Q37"/>
      <c r="R37" s="8">
        <v>13.37</v>
      </c>
      <c r="S37" s="9">
        <v>13.2</v>
      </c>
      <c r="T37" s="10">
        <f t="shared" si="36"/>
        <v>0.16999999999999993</v>
      </c>
      <c r="U37"/>
      <c r="V37" s="8">
        <v>13.73</v>
      </c>
      <c r="W37" s="9">
        <v>13.4</v>
      </c>
      <c r="X37" s="10">
        <f t="shared" si="37"/>
        <v>0.33000000000000007</v>
      </c>
      <c r="Y37"/>
      <c r="Z37" s="8">
        <v>14.28</v>
      </c>
      <c r="AA37" s="9">
        <v>14.2</v>
      </c>
      <c r="AB37" s="10">
        <f t="shared" si="38"/>
        <v>8.0000000000000071E-2</v>
      </c>
      <c r="AC37"/>
      <c r="AD37" s="8">
        <v>14.91</v>
      </c>
      <c r="AE37" s="9">
        <v>14.7</v>
      </c>
      <c r="AF37" s="10">
        <f t="shared" si="39"/>
        <v>0.21000000000000085</v>
      </c>
    </row>
    <row r="38" spans="1:32" s="3" customFormat="1">
      <c r="A38" s="5" t="s">
        <v>105</v>
      </c>
      <c r="B38" s="8">
        <v>27.17</v>
      </c>
      <c r="C38" s="9">
        <v>27.4</v>
      </c>
      <c r="D38" s="10">
        <f t="shared" si="32"/>
        <v>-0.22999999999999687</v>
      </c>
      <c r="E38"/>
      <c r="F38" s="8">
        <v>26.47</v>
      </c>
      <c r="G38" s="9">
        <v>26.5</v>
      </c>
      <c r="H38" s="10">
        <f t="shared" si="33"/>
        <v>-3.0000000000001137E-2</v>
      </c>
      <c r="I38"/>
      <c r="J38" s="8">
        <v>25.86</v>
      </c>
      <c r="K38" s="9">
        <v>26</v>
      </c>
      <c r="L38" s="10">
        <f t="shared" si="34"/>
        <v>-0.14000000000000057</v>
      </c>
      <c r="M38"/>
      <c r="N38" s="8">
        <v>27.99</v>
      </c>
      <c r="O38" s="9">
        <v>27.9</v>
      </c>
      <c r="P38" s="10">
        <f t="shared" si="35"/>
        <v>8.9999999999999858E-2</v>
      </c>
      <c r="Q38"/>
      <c r="R38" s="8">
        <v>26.21</v>
      </c>
      <c r="S38" s="9">
        <v>26.5</v>
      </c>
      <c r="T38" s="10">
        <f t="shared" si="36"/>
        <v>-0.28999999999999915</v>
      </c>
      <c r="U38"/>
      <c r="V38" s="8">
        <v>25.38</v>
      </c>
      <c r="W38" s="9">
        <v>25.9</v>
      </c>
      <c r="X38" s="10">
        <f t="shared" si="37"/>
        <v>-0.51999999999999957</v>
      </c>
      <c r="Y38"/>
      <c r="Z38" s="8">
        <v>26.52</v>
      </c>
      <c r="AA38" s="9">
        <v>26.5</v>
      </c>
      <c r="AB38" s="10">
        <f t="shared" si="38"/>
        <v>1.9999999999999574E-2</v>
      </c>
      <c r="AC38"/>
      <c r="AD38" s="8">
        <v>27.85</v>
      </c>
      <c r="AE38" s="9">
        <v>28.1</v>
      </c>
      <c r="AF38" s="10">
        <f t="shared" si="39"/>
        <v>-0.25</v>
      </c>
    </row>
    <row r="39" spans="1:32" s="3" customFormat="1">
      <c r="A39" s="5" t="s">
        <v>106</v>
      </c>
      <c r="B39" s="8">
        <v>19.079999999999998</v>
      </c>
      <c r="C39" s="9">
        <v>19.100000000000001</v>
      </c>
      <c r="D39" s="10">
        <f t="shared" si="32"/>
        <v>-2.0000000000003126E-2</v>
      </c>
      <c r="E39"/>
      <c r="F39" s="8">
        <v>19.29</v>
      </c>
      <c r="G39" s="9">
        <v>19.600000000000001</v>
      </c>
      <c r="H39" s="10">
        <f t="shared" si="33"/>
        <v>-0.31000000000000227</v>
      </c>
      <c r="I39"/>
      <c r="J39" s="8">
        <v>19.489999999999998</v>
      </c>
      <c r="K39" s="9">
        <v>19.600000000000001</v>
      </c>
      <c r="L39" s="10">
        <f t="shared" si="34"/>
        <v>-0.11000000000000298</v>
      </c>
      <c r="M39"/>
      <c r="N39" s="8">
        <v>18.16</v>
      </c>
      <c r="O39" s="9">
        <v>18.2</v>
      </c>
      <c r="P39" s="10">
        <f t="shared" si="35"/>
        <v>-3.9999999999999147E-2</v>
      </c>
      <c r="Q39"/>
      <c r="R39" s="8">
        <v>20.100000000000001</v>
      </c>
      <c r="S39" s="9">
        <v>20.2</v>
      </c>
      <c r="T39" s="10">
        <f t="shared" si="36"/>
        <v>-9.9999999999997868E-2</v>
      </c>
      <c r="U39"/>
      <c r="V39" s="8">
        <v>19.73</v>
      </c>
      <c r="W39" s="9">
        <v>19.8</v>
      </c>
      <c r="X39" s="10">
        <f t="shared" si="37"/>
        <v>-7.0000000000000284E-2</v>
      </c>
      <c r="Y39"/>
      <c r="Z39" s="8">
        <v>19.88</v>
      </c>
      <c r="AA39" s="9">
        <v>20</v>
      </c>
      <c r="AB39" s="10">
        <f t="shared" si="38"/>
        <v>-0.12000000000000099</v>
      </c>
      <c r="AC39"/>
      <c r="AD39" s="8">
        <v>18.600000000000001</v>
      </c>
      <c r="AE39" s="9">
        <v>18.7</v>
      </c>
      <c r="AF39" s="10">
        <f t="shared" si="39"/>
        <v>-9.9999999999997868E-2</v>
      </c>
    </row>
    <row r="40" spans="1:32" s="3" customFormat="1">
      <c r="A40" s="5" t="s">
        <v>107</v>
      </c>
      <c r="B40" s="8">
        <v>16.2</v>
      </c>
      <c r="C40" s="9">
        <v>16</v>
      </c>
      <c r="D40" s="10">
        <f t="shared" si="32"/>
        <v>0.19999999999999929</v>
      </c>
      <c r="E40"/>
      <c r="F40" s="8">
        <v>18.600000000000001</v>
      </c>
      <c r="G40" s="9">
        <v>18.3</v>
      </c>
      <c r="H40" s="10">
        <f t="shared" si="33"/>
        <v>0.30000000000000071</v>
      </c>
      <c r="I40"/>
      <c r="J40" s="8">
        <v>20.62</v>
      </c>
      <c r="K40" s="9">
        <v>20.399999999999999</v>
      </c>
      <c r="L40" s="10">
        <f t="shared" si="34"/>
        <v>0.22000000000000242</v>
      </c>
      <c r="M40"/>
      <c r="N40" s="8">
        <v>16.37</v>
      </c>
      <c r="O40" s="9">
        <v>16.100000000000001</v>
      </c>
      <c r="P40" s="10">
        <f t="shared" si="35"/>
        <v>0.26999999999999957</v>
      </c>
      <c r="Q40"/>
      <c r="R40" s="8">
        <v>17.93</v>
      </c>
      <c r="S40" s="9">
        <v>18.100000000000001</v>
      </c>
      <c r="T40" s="10">
        <f t="shared" si="36"/>
        <v>-0.17000000000000171</v>
      </c>
      <c r="U40"/>
      <c r="V40" s="8">
        <v>20.16</v>
      </c>
      <c r="W40" s="9">
        <v>19.8</v>
      </c>
      <c r="X40" s="10">
        <f t="shared" si="37"/>
        <v>0.35999999999999943</v>
      </c>
      <c r="Y40"/>
      <c r="Z40" s="8">
        <v>16.48</v>
      </c>
      <c r="AA40" s="9">
        <v>16.5</v>
      </c>
      <c r="AB40" s="10">
        <f t="shared" si="38"/>
        <v>-1.9999999999999574E-2</v>
      </c>
      <c r="AC40"/>
      <c r="AD40" s="8">
        <v>16.07</v>
      </c>
      <c r="AE40" s="9">
        <v>15.8</v>
      </c>
      <c r="AF40" s="10">
        <f t="shared" si="39"/>
        <v>0.26999999999999957</v>
      </c>
    </row>
    <row r="41" spans="1:32" s="3" customFormat="1">
      <c r="A41" s="7"/>
      <c r="B41" s="14"/>
      <c r="C41" s="15"/>
      <c r="D41" s="16"/>
      <c r="E41"/>
      <c r="F41" s="14"/>
      <c r="G41" s="15"/>
      <c r="H41" s="16"/>
      <c r="I41"/>
      <c r="J41" s="14"/>
      <c r="K41" s="15"/>
      <c r="L41" s="16"/>
      <c r="M41"/>
      <c r="N41" s="14"/>
      <c r="O41" s="15"/>
      <c r="P41" s="16"/>
      <c r="Q41"/>
      <c r="R41" s="14"/>
      <c r="S41" s="15"/>
      <c r="T41" s="16"/>
      <c r="U41"/>
      <c r="V41" s="14"/>
      <c r="W41" s="15"/>
      <c r="X41" s="16"/>
      <c r="Y41"/>
      <c r="Z41" s="14"/>
      <c r="AA41" s="15"/>
      <c r="AB41" s="16"/>
      <c r="AC41"/>
      <c r="AD41" s="14"/>
      <c r="AE41" s="15"/>
      <c r="AF41" s="16"/>
    </row>
    <row r="42" spans="1:32" s="4" customFormat="1">
      <c r="A42" s="17"/>
      <c r="B42" s="41" t="s">
        <v>147</v>
      </c>
      <c r="C42" s="42"/>
      <c r="D42" s="43"/>
      <c r="E42" s="19"/>
      <c r="F42" s="41" t="s">
        <v>148</v>
      </c>
      <c r="G42" s="42"/>
      <c r="H42" s="43"/>
      <c r="I42" s="19"/>
      <c r="J42" s="41" t="s">
        <v>149</v>
      </c>
      <c r="K42" s="42"/>
      <c r="L42" s="43"/>
      <c r="M42" s="19"/>
      <c r="N42" s="41" t="s">
        <v>150</v>
      </c>
      <c r="O42" s="42"/>
      <c r="P42" s="43"/>
      <c r="Q42" s="19"/>
      <c r="R42" s="41" t="s">
        <v>151</v>
      </c>
      <c r="S42" s="42"/>
      <c r="T42" s="43"/>
      <c r="U42" s="19"/>
      <c r="V42" s="41" t="s">
        <v>152</v>
      </c>
      <c r="W42" s="42"/>
      <c r="X42" s="43"/>
      <c r="Y42" s="19"/>
      <c r="Z42" s="41" t="s">
        <v>153</v>
      </c>
      <c r="AA42" s="42"/>
      <c r="AB42" s="43"/>
      <c r="AC42" s="19"/>
      <c r="AD42" s="41" t="s">
        <v>154</v>
      </c>
      <c r="AE42" s="42"/>
      <c r="AF42" s="43"/>
    </row>
    <row r="43" spans="1:32" s="3" customFormat="1">
      <c r="A43" s="5" t="s">
        <v>102</v>
      </c>
      <c r="B43" s="8">
        <v>6.26</v>
      </c>
      <c r="C43" s="9">
        <v>6.2</v>
      </c>
      <c r="D43" s="10">
        <f>B43-C43</f>
        <v>5.9999999999999609E-2</v>
      </c>
      <c r="E43"/>
      <c r="F43" s="8">
        <v>5.89</v>
      </c>
      <c r="G43" s="9">
        <v>5.7</v>
      </c>
      <c r="H43" s="10">
        <f>F43-G43</f>
        <v>0.1899999999999995</v>
      </c>
      <c r="I43"/>
      <c r="J43" s="8">
        <v>6.19</v>
      </c>
      <c r="K43" s="9">
        <v>6.2</v>
      </c>
      <c r="L43" s="10">
        <f>J43-K43</f>
        <v>-9.9999999999997868E-3</v>
      </c>
      <c r="M43"/>
      <c r="N43" s="8">
        <v>6.18</v>
      </c>
      <c r="O43" s="9">
        <v>6.2</v>
      </c>
      <c r="P43" s="10">
        <f>N43-O43</f>
        <v>-2.0000000000000462E-2</v>
      </c>
      <c r="Q43"/>
      <c r="R43" s="8">
        <v>5.57</v>
      </c>
      <c r="S43" s="9">
        <v>5.5</v>
      </c>
      <c r="T43" s="10">
        <f>R43-S43</f>
        <v>7.0000000000000284E-2</v>
      </c>
      <c r="U43"/>
      <c r="V43" s="8">
        <v>5.89</v>
      </c>
      <c r="W43" s="9">
        <v>5.9</v>
      </c>
      <c r="X43" s="10">
        <f>V43-W43</f>
        <v>-1.0000000000000675E-2</v>
      </c>
      <c r="Y43"/>
      <c r="Z43" s="8">
        <v>5.48</v>
      </c>
      <c r="AA43" s="9">
        <v>5.5</v>
      </c>
      <c r="AB43" s="10">
        <f>Z43-AA43</f>
        <v>-1.9999999999999574E-2</v>
      </c>
      <c r="AC43"/>
      <c r="AD43" s="8">
        <v>6.12</v>
      </c>
      <c r="AE43" s="9">
        <v>6.2</v>
      </c>
      <c r="AF43" s="10">
        <f>AD43-AE43</f>
        <v>-8.0000000000000071E-2</v>
      </c>
    </row>
    <row r="44" spans="1:32" s="3" customFormat="1">
      <c r="A44" s="6" t="s">
        <v>103</v>
      </c>
      <c r="B44" s="8">
        <v>17.48</v>
      </c>
      <c r="C44" s="9">
        <v>17.7</v>
      </c>
      <c r="D44" s="10">
        <f t="shared" ref="D44:D48" si="40">B44-C44</f>
        <v>-0.21999999999999886</v>
      </c>
      <c r="E44"/>
      <c r="F44" s="8">
        <v>15.62</v>
      </c>
      <c r="G44" s="9">
        <v>16</v>
      </c>
      <c r="H44" s="10">
        <f t="shared" ref="H44:H48" si="41">F44-G44</f>
        <v>-0.38000000000000078</v>
      </c>
      <c r="I44"/>
      <c r="J44" s="8">
        <v>16.989999999999998</v>
      </c>
      <c r="K44" s="9">
        <v>17.100000000000001</v>
      </c>
      <c r="L44" s="10">
        <f t="shared" ref="L44:L48" si="42">J44-K44</f>
        <v>-0.11000000000000298</v>
      </c>
      <c r="M44"/>
      <c r="N44" s="8">
        <v>16.440000000000001</v>
      </c>
      <c r="O44" s="9">
        <v>16.399999999999999</v>
      </c>
      <c r="P44" s="10">
        <f t="shared" ref="P44:P48" si="43">N44-O44</f>
        <v>4.00000000000027E-2</v>
      </c>
      <c r="Q44"/>
      <c r="R44" s="8">
        <v>15.6</v>
      </c>
      <c r="S44" s="9">
        <v>15.5</v>
      </c>
      <c r="T44" s="10">
        <f t="shared" ref="T44:T48" si="44">R44-S44</f>
        <v>9.9999999999999645E-2</v>
      </c>
      <c r="U44"/>
      <c r="V44" s="8">
        <v>17.010000000000002</v>
      </c>
      <c r="W44" s="9">
        <v>17.3</v>
      </c>
      <c r="X44" s="10">
        <f t="shared" ref="X44:X48" si="45">V44-W44</f>
        <v>-0.28999999999999915</v>
      </c>
      <c r="Y44"/>
      <c r="Z44" s="8">
        <v>14.88</v>
      </c>
      <c r="AA44" s="9">
        <v>14.6</v>
      </c>
      <c r="AB44" s="10">
        <f t="shared" ref="AB44:AB48" si="46">Z44-AA44</f>
        <v>0.28000000000000114</v>
      </c>
      <c r="AC44"/>
      <c r="AD44" s="8">
        <v>16.989999999999998</v>
      </c>
      <c r="AE44" s="9">
        <v>16.899999999999999</v>
      </c>
      <c r="AF44" s="10">
        <f t="shared" ref="AF44:AF48" si="47">AD44-AE44</f>
        <v>8.9999999999999858E-2</v>
      </c>
    </row>
    <row r="45" spans="1:32" s="3" customFormat="1">
      <c r="A45" s="5" t="s">
        <v>104</v>
      </c>
      <c r="B45" s="8">
        <v>13.71</v>
      </c>
      <c r="C45" s="9">
        <v>13.6</v>
      </c>
      <c r="D45" s="10">
        <f t="shared" si="40"/>
        <v>0.11000000000000121</v>
      </c>
      <c r="E45"/>
      <c r="F45" s="8">
        <v>12.62</v>
      </c>
      <c r="G45" s="9">
        <v>12.5</v>
      </c>
      <c r="H45" s="10">
        <f t="shared" si="41"/>
        <v>0.11999999999999922</v>
      </c>
      <c r="I45"/>
      <c r="J45" s="8">
        <v>13.97</v>
      </c>
      <c r="K45" s="9">
        <v>13.7</v>
      </c>
      <c r="L45" s="10">
        <f t="shared" si="42"/>
        <v>0.27000000000000135</v>
      </c>
      <c r="M45"/>
      <c r="N45" s="8">
        <v>13.1</v>
      </c>
      <c r="O45" s="9">
        <v>12.9</v>
      </c>
      <c r="P45" s="10">
        <f t="shared" si="43"/>
        <v>0.19999999999999929</v>
      </c>
      <c r="Q45"/>
      <c r="R45" s="8">
        <v>13.51</v>
      </c>
      <c r="S45" s="9">
        <v>13.3</v>
      </c>
      <c r="T45" s="10">
        <f t="shared" si="44"/>
        <v>0.20999999999999908</v>
      </c>
      <c r="U45"/>
      <c r="V45" s="8">
        <v>13.68</v>
      </c>
      <c r="W45" s="9">
        <v>13.5</v>
      </c>
      <c r="X45" s="10">
        <f t="shared" si="45"/>
        <v>0.17999999999999972</v>
      </c>
      <c r="Y45"/>
      <c r="Z45" s="8">
        <v>12.04</v>
      </c>
      <c r="AA45" s="9">
        <v>12.1</v>
      </c>
      <c r="AB45" s="10">
        <f t="shared" si="46"/>
        <v>-6.0000000000000497E-2</v>
      </c>
      <c r="AC45"/>
      <c r="AD45" s="8">
        <v>14.43</v>
      </c>
      <c r="AE45" s="9">
        <v>14.2</v>
      </c>
      <c r="AF45" s="10">
        <f t="shared" si="47"/>
        <v>0.23000000000000043</v>
      </c>
    </row>
    <row r="46" spans="1:32" s="3" customFormat="1">
      <c r="A46" s="5" t="s">
        <v>105</v>
      </c>
      <c r="B46" s="8">
        <v>27.17</v>
      </c>
      <c r="C46" s="9">
        <v>27.3</v>
      </c>
      <c r="D46" s="10">
        <f t="shared" si="40"/>
        <v>-0.12999999999999901</v>
      </c>
      <c r="E46"/>
      <c r="F46" s="8">
        <v>25.78</v>
      </c>
      <c r="G46" s="9">
        <v>25.7</v>
      </c>
      <c r="H46" s="10">
        <f t="shared" si="41"/>
        <v>8.0000000000001847E-2</v>
      </c>
      <c r="I46"/>
      <c r="J46" s="8">
        <v>28.04</v>
      </c>
      <c r="K46" s="9">
        <v>28.2</v>
      </c>
      <c r="L46" s="10">
        <f t="shared" si="42"/>
        <v>-0.16000000000000014</v>
      </c>
      <c r="M46"/>
      <c r="N46" s="8">
        <v>26.51</v>
      </c>
      <c r="O46" s="9">
        <v>26.6</v>
      </c>
      <c r="P46" s="10">
        <f t="shared" si="43"/>
        <v>-8.9999999999999858E-2</v>
      </c>
      <c r="Q46"/>
      <c r="R46" s="8">
        <v>26.48</v>
      </c>
      <c r="S46" s="9">
        <v>26.6</v>
      </c>
      <c r="T46" s="10">
        <f t="shared" si="44"/>
        <v>-0.12000000000000099</v>
      </c>
      <c r="U46"/>
      <c r="V46" s="8">
        <v>27.87</v>
      </c>
      <c r="W46" s="9">
        <v>27.8</v>
      </c>
      <c r="X46" s="10">
        <f t="shared" si="45"/>
        <v>7.0000000000000284E-2</v>
      </c>
      <c r="Y46"/>
      <c r="Z46" s="8">
        <v>24.8</v>
      </c>
      <c r="AA46" s="9">
        <v>24.8</v>
      </c>
      <c r="AB46" s="10">
        <f t="shared" si="46"/>
        <v>0</v>
      </c>
      <c r="AC46"/>
      <c r="AD46" s="8">
        <v>26.72</v>
      </c>
      <c r="AE46" s="9">
        <v>27</v>
      </c>
      <c r="AF46" s="10">
        <f t="shared" si="47"/>
        <v>-0.28000000000000114</v>
      </c>
    </row>
    <row r="47" spans="1:32" s="3" customFormat="1">
      <c r="A47" s="5" t="s">
        <v>106</v>
      </c>
      <c r="B47" s="8">
        <v>18.670000000000002</v>
      </c>
      <c r="C47" s="9">
        <v>18.7</v>
      </c>
      <c r="D47" s="10">
        <f t="shared" si="40"/>
        <v>-2.9999999999997584E-2</v>
      </c>
      <c r="E47"/>
      <c r="F47" s="8">
        <v>19.559999999999999</v>
      </c>
      <c r="G47" s="9">
        <v>19.600000000000001</v>
      </c>
      <c r="H47" s="10">
        <f t="shared" si="41"/>
        <v>-4.00000000000027E-2</v>
      </c>
      <c r="I47"/>
      <c r="J47" s="8">
        <v>19.43</v>
      </c>
      <c r="K47" s="9">
        <v>19.7</v>
      </c>
      <c r="L47" s="10">
        <f t="shared" si="42"/>
        <v>-0.26999999999999957</v>
      </c>
      <c r="M47"/>
      <c r="N47" s="8">
        <v>18.66</v>
      </c>
      <c r="O47" s="9">
        <v>18.8</v>
      </c>
      <c r="P47" s="10">
        <f t="shared" si="43"/>
        <v>-0.14000000000000057</v>
      </c>
      <c r="Q47"/>
      <c r="R47" s="8">
        <v>20.86</v>
      </c>
      <c r="S47" s="9">
        <v>21.3</v>
      </c>
      <c r="T47" s="10">
        <f t="shared" si="44"/>
        <v>-0.44000000000000128</v>
      </c>
      <c r="U47"/>
      <c r="V47" s="8">
        <v>19.45</v>
      </c>
      <c r="W47" s="9">
        <v>19.8</v>
      </c>
      <c r="X47" s="10">
        <f t="shared" si="45"/>
        <v>-0.35000000000000142</v>
      </c>
      <c r="Y47"/>
      <c r="Z47" s="8">
        <v>19.329999999999998</v>
      </c>
      <c r="AA47" s="9">
        <v>19.399999999999999</v>
      </c>
      <c r="AB47" s="10">
        <f t="shared" si="46"/>
        <v>-7.0000000000000284E-2</v>
      </c>
      <c r="AC47"/>
      <c r="AD47" s="8">
        <v>18.829999999999998</v>
      </c>
      <c r="AE47" s="9">
        <v>19</v>
      </c>
      <c r="AF47" s="10">
        <f t="shared" si="47"/>
        <v>-0.17000000000000171</v>
      </c>
    </row>
    <row r="48" spans="1:32" s="3" customFormat="1">
      <c r="A48" s="5" t="s">
        <v>107</v>
      </c>
      <c r="B48" s="8">
        <v>16.71</v>
      </c>
      <c r="C48" s="9">
        <v>16.5</v>
      </c>
      <c r="D48" s="10">
        <f t="shared" si="40"/>
        <v>0.21000000000000085</v>
      </c>
      <c r="E48"/>
      <c r="F48" s="8">
        <v>20.53</v>
      </c>
      <c r="G48" s="9">
        <v>20.5</v>
      </c>
      <c r="H48" s="10">
        <f t="shared" si="41"/>
        <v>3.0000000000001137E-2</v>
      </c>
      <c r="I48"/>
      <c r="J48" s="8">
        <v>15.38</v>
      </c>
      <c r="K48" s="9">
        <v>15.1</v>
      </c>
      <c r="L48" s="10">
        <f t="shared" si="42"/>
        <v>0.28000000000000114</v>
      </c>
      <c r="M48"/>
      <c r="N48" s="8">
        <v>19.11</v>
      </c>
      <c r="O48" s="9">
        <v>19.100000000000001</v>
      </c>
      <c r="P48" s="10">
        <f t="shared" si="43"/>
        <v>9.9999999999980105E-3</v>
      </c>
      <c r="Q48"/>
      <c r="R48" s="8">
        <v>17.989999999999998</v>
      </c>
      <c r="S48" s="9">
        <v>17.899999999999999</v>
      </c>
      <c r="T48" s="10">
        <f t="shared" si="44"/>
        <v>8.9999999999999858E-2</v>
      </c>
      <c r="U48"/>
      <c r="V48" s="8">
        <v>16.100000000000001</v>
      </c>
      <c r="W48" s="9">
        <v>15.7</v>
      </c>
      <c r="X48" s="10">
        <f t="shared" si="45"/>
        <v>0.40000000000000213</v>
      </c>
      <c r="Y48"/>
      <c r="Z48" s="8">
        <v>23.47</v>
      </c>
      <c r="AA48" s="9">
        <v>23.6</v>
      </c>
      <c r="AB48" s="10">
        <f t="shared" si="46"/>
        <v>-0.13000000000000256</v>
      </c>
      <c r="AC48"/>
      <c r="AD48" s="8">
        <v>16.91</v>
      </c>
      <c r="AE48" s="9">
        <v>16.7</v>
      </c>
      <c r="AF48" s="10">
        <f t="shared" si="47"/>
        <v>0.21000000000000085</v>
      </c>
    </row>
    <row r="49" spans="1:32" s="28" customFormat="1" ht="36.75">
      <c r="A49" s="23"/>
      <c r="B49" s="24" t="s">
        <v>67</v>
      </c>
      <c r="C49" s="25" t="s">
        <v>68</v>
      </c>
      <c r="D49" s="26" t="s">
        <v>69</v>
      </c>
      <c r="E49" s="27"/>
      <c r="F49" s="24" t="s">
        <v>67</v>
      </c>
      <c r="G49" s="25" t="s">
        <v>68</v>
      </c>
      <c r="H49" s="26" t="s">
        <v>69</v>
      </c>
      <c r="I49" s="27"/>
      <c r="J49" s="24" t="s">
        <v>67</v>
      </c>
      <c r="K49" s="25" t="s">
        <v>68</v>
      </c>
      <c r="L49" s="26" t="s">
        <v>69</v>
      </c>
      <c r="M49" s="27"/>
      <c r="N49" s="24" t="s">
        <v>67</v>
      </c>
      <c r="O49" s="25" t="s">
        <v>68</v>
      </c>
      <c r="P49" s="26" t="s">
        <v>69</v>
      </c>
      <c r="Q49" s="27"/>
      <c r="R49" s="24" t="s">
        <v>67</v>
      </c>
      <c r="S49" s="25" t="s">
        <v>68</v>
      </c>
      <c r="T49" s="26" t="s">
        <v>69</v>
      </c>
      <c r="U49" s="27"/>
      <c r="V49" s="24" t="s">
        <v>67</v>
      </c>
      <c r="W49" s="25" t="s">
        <v>68</v>
      </c>
      <c r="X49" s="26" t="s">
        <v>69</v>
      </c>
      <c r="Y49" s="27"/>
      <c r="Z49" s="24" t="s">
        <v>67</v>
      </c>
      <c r="AA49" s="25" t="s">
        <v>68</v>
      </c>
      <c r="AB49" s="26" t="s">
        <v>69</v>
      </c>
      <c r="AC49" s="27"/>
      <c r="AD49" s="24" t="s">
        <v>67</v>
      </c>
      <c r="AE49" s="25" t="s">
        <v>68</v>
      </c>
      <c r="AF49" s="26" t="s">
        <v>69</v>
      </c>
    </row>
    <row r="50" spans="1:32" s="4" customFormat="1">
      <c r="A50" s="17"/>
      <c r="B50" s="41" t="s">
        <v>155</v>
      </c>
      <c r="C50" s="42"/>
      <c r="D50" s="43"/>
      <c r="E50" s="19"/>
      <c r="F50" s="41" t="s">
        <v>156</v>
      </c>
      <c r="G50" s="42"/>
      <c r="H50" s="43"/>
      <c r="I50" s="19"/>
      <c r="J50" s="41" t="s">
        <v>157</v>
      </c>
      <c r="K50" s="42"/>
      <c r="L50" s="43"/>
      <c r="M50" s="19"/>
      <c r="N50" s="41" t="s">
        <v>158</v>
      </c>
      <c r="O50" s="42"/>
      <c r="P50" s="43"/>
      <c r="Q50" s="19"/>
      <c r="R50" s="41" t="s">
        <v>159</v>
      </c>
      <c r="S50" s="42"/>
      <c r="T50" s="43"/>
      <c r="U50" s="19"/>
      <c r="V50" s="41" t="s">
        <v>160</v>
      </c>
      <c r="W50" s="42"/>
      <c r="X50" s="43"/>
      <c r="Y50" s="19"/>
      <c r="Z50" s="41" t="s">
        <v>161</v>
      </c>
      <c r="AA50" s="42"/>
      <c r="AB50" s="43"/>
      <c r="AC50" s="19"/>
      <c r="AD50" s="41" t="s">
        <v>162</v>
      </c>
      <c r="AE50" s="42"/>
      <c r="AF50" s="43"/>
    </row>
    <row r="51" spans="1:32" s="3" customFormat="1">
      <c r="A51" s="5" t="s">
        <v>102</v>
      </c>
      <c r="B51" s="8">
        <v>6.03</v>
      </c>
      <c r="C51" s="9">
        <v>6</v>
      </c>
      <c r="D51" s="10">
        <f>B51-C51</f>
        <v>3.0000000000000249E-2</v>
      </c>
      <c r="E51"/>
      <c r="F51" s="8">
        <v>5.71</v>
      </c>
      <c r="G51" s="9">
        <v>5.8</v>
      </c>
      <c r="H51" s="10">
        <f>F51-G51</f>
        <v>-8.9999999999999858E-2</v>
      </c>
      <c r="I51"/>
      <c r="J51" s="8">
        <v>6.02</v>
      </c>
      <c r="K51" s="9">
        <v>6</v>
      </c>
      <c r="L51" s="10">
        <f>J51-K51</f>
        <v>1.9999999999999574E-2</v>
      </c>
      <c r="M51"/>
      <c r="N51" s="8">
        <v>5.64</v>
      </c>
      <c r="O51" s="9">
        <v>5.8</v>
      </c>
      <c r="P51" s="10">
        <f>N51-O51</f>
        <v>-0.16000000000000014</v>
      </c>
      <c r="Q51"/>
      <c r="R51" s="8">
        <v>6.37</v>
      </c>
      <c r="S51" s="9">
        <v>6.4</v>
      </c>
      <c r="T51" s="10">
        <f>R51-S51</f>
        <v>-3.0000000000000249E-2</v>
      </c>
      <c r="U51"/>
      <c r="V51" s="8">
        <v>5.4</v>
      </c>
      <c r="W51" s="9">
        <v>5.8</v>
      </c>
      <c r="X51" s="10">
        <f>V51-W51</f>
        <v>-0.39999999999999947</v>
      </c>
      <c r="Y51"/>
      <c r="Z51" s="8">
        <v>6.13</v>
      </c>
      <c r="AA51" s="9">
        <v>6.2</v>
      </c>
      <c r="AB51" s="10">
        <f>Z51-AA51</f>
        <v>-7.0000000000000284E-2</v>
      </c>
      <c r="AC51"/>
      <c r="AD51" s="8">
        <v>6.21</v>
      </c>
      <c r="AE51" s="9">
        <v>6</v>
      </c>
      <c r="AF51" s="10">
        <f>AD51-AE51</f>
        <v>0.20999999999999996</v>
      </c>
    </row>
    <row r="52" spans="1:32" s="3" customFormat="1">
      <c r="A52" s="6" t="s">
        <v>103</v>
      </c>
      <c r="B52" s="8">
        <v>17.2</v>
      </c>
      <c r="C52" s="9">
        <v>16.899999999999999</v>
      </c>
      <c r="D52" s="10">
        <f t="shared" ref="D52:D56" si="48">B52-C52</f>
        <v>0.30000000000000071</v>
      </c>
      <c r="E52"/>
      <c r="F52" s="8">
        <v>15.95</v>
      </c>
      <c r="G52" s="9">
        <v>15.6</v>
      </c>
      <c r="H52" s="10">
        <f t="shared" ref="H52:H56" si="49">F52-G52</f>
        <v>0.34999999999999964</v>
      </c>
      <c r="I52"/>
      <c r="J52" s="8">
        <v>17.170000000000002</v>
      </c>
      <c r="K52" s="9">
        <v>16.899999999999999</v>
      </c>
      <c r="L52" s="10">
        <f t="shared" ref="L52:L56" si="50">J52-K52</f>
        <v>0.27000000000000313</v>
      </c>
      <c r="M52"/>
      <c r="N52" s="8">
        <v>16.14</v>
      </c>
      <c r="O52" s="9">
        <v>16.5</v>
      </c>
      <c r="P52" s="10">
        <f t="shared" ref="P52:P56" si="51">N52-O52</f>
        <v>-0.35999999999999943</v>
      </c>
      <c r="Q52"/>
      <c r="R52" s="8">
        <v>16.95</v>
      </c>
      <c r="S52" s="9">
        <v>17.100000000000001</v>
      </c>
      <c r="T52" s="10">
        <f t="shared" ref="T52:T56" si="52">R52-S52</f>
        <v>-0.15000000000000213</v>
      </c>
      <c r="U52"/>
      <c r="V52" s="8">
        <v>15.73</v>
      </c>
      <c r="W52" s="9">
        <v>15.9</v>
      </c>
      <c r="X52" s="10">
        <f t="shared" ref="X52:X56" si="53">V52-W52</f>
        <v>-0.16999999999999993</v>
      </c>
      <c r="Y52"/>
      <c r="Z52" s="8">
        <v>16.100000000000001</v>
      </c>
      <c r="AA52" s="9">
        <v>16.100000000000001</v>
      </c>
      <c r="AB52" s="10">
        <f t="shared" ref="AB52:AB56" si="54">Z52-AA52</f>
        <v>0</v>
      </c>
      <c r="AC52"/>
      <c r="AD52" s="8">
        <v>15.4</v>
      </c>
      <c r="AE52" s="9">
        <v>15.7</v>
      </c>
      <c r="AF52" s="10">
        <f t="shared" ref="AF52:AF56" si="55">AD52-AE52</f>
        <v>-0.29999999999999893</v>
      </c>
    </row>
    <row r="53" spans="1:32" s="3" customFormat="1">
      <c r="A53" s="5" t="s">
        <v>104</v>
      </c>
      <c r="B53" s="8">
        <v>12.81</v>
      </c>
      <c r="C53" s="9">
        <v>12.8</v>
      </c>
      <c r="D53" s="10">
        <f t="shared" si="48"/>
        <v>9.9999999999997868E-3</v>
      </c>
      <c r="E53"/>
      <c r="F53" s="8">
        <v>12.68</v>
      </c>
      <c r="G53" s="9">
        <v>12.6</v>
      </c>
      <c r="H53" s="10">
        <f t="shared" si="49"/>
        <v>8.0000000000000071E-2</v>
      </c>
      <c r="I53"/>
      <c r="J53" s="8">
        <v>13.95</v>
      </c>
      <c r="K53" s="9">
        <v>13.8</v>
      </c>
      <c r="L53" s="10">
        <f t="shared" si="50"/>
        <v>0.14999999999999858</v>
      </c>
      <c r="M53"/>
      <c r="N53" s="8">
        <v>12.9</v>
      </c>
      <c r="O53" s="9">
        <v>12.5</v>
      </c>
      <c r="P53" s="10">
        <f t="shared" si="51"/>
        <v>0.40000000000000036</v>
      </c>
      <c r="Q53"/>
      <c r="R53" s="8">
        <v>13.63</v>
      </c>
      <c r="S53" s="9">
        <v>13.6</v>
      </c>
      <c r="T53" s="10">
        <f t="shared" si="52"/>
        <v>3.0000000000001137E-2</v>
      </c>
      <c r="U53"/>
      <c r="V53" s="8">
        <v>13.11</v>
      </c>
      <c r="W53" s="9">
        <v>12.7</v>
      </c>
      <c r="X53" s="10">
        <f t="shared" si="53"/>
        <v>0.41000000000000014</v>
      </c>
      <c r="Y53"/>
      <c r="Z53" s="8">
        <v>15.4</v>
      </c>
      <c r="AA53" s="9">
        <v>15</v>
      </c>
      <c r="AB53" s="10">
        <f t="shared" si="54"/>
        <v>0.40000000000000036</v>
      </c>
      <c r="AC53"/>
      <c r="AD53" s="8">
        <v>13.88</v>
      </c>
      <c r="AE53" s="9">
        <v>13.5</v>
      </c>
      <c r="AF53" s="10">
        <f t="shared" si="55"/>
        <v>0.38000000000000078</v>
      </c>
    </row>
    <row r="54" spans="1:32" s="3" customFormat="1">
      <c r="A54" s="5" t="s">
        <v>105</v>
      </c>
      <c r="B54" s="8">
        <v>25.78</v>
      </c>
      <c r="C54" s="9">
        <v>25.8</v>
      </c>
      <c r="D54" s="10">
        <f t="shared" si="48"/>
        <v>-1.9999999999999574E-2</v>
      </c>
      <c r="E54"/>
      <c r="F54" s="8">
        <v>24.89</v>
      </c>
      <c r="G54" s="9">
        <v>25</v>
      </c>
      <c r="H54" s="10">
        <f t="shared" si="49"/>
        <v>-0.10999999999999943</v>
      </c>
      <c r="I54"/>
      <c r="J54" s="8">
        <v>25.76</v>
      </c>
      <c r="K54" s="9">
        <v>26</v>
      </c>
      <c r="L54" s="10">
        <f t="shared" si="50"/>
        <v>-0.23999999999999844</v>
      </c>
      <c r="M54"/>
      <c r="N54" s="8">
        <v>23.31</v>
      </c>
      <c r="O54" s="9">
        <v>23.9</v>
      </c>
      <c r="P54" s="10">
        <f t="shared" si="51"/>
        <v>-0.58999999999999986</v>
      </c>
      <c r="Q54"/>
      <c r="R54" s="8">
        <v>26.29</v>
      </c>
      <c r="S54" s="9">
        <v>26.6</v>
      </c>
      <c r="T54" s="10">
        <f t="shared" si="52"/>
        <v>-0.31000000000000227</v>
      </c>
      <c r="U54"/>
      <c r="V54" s="8">
        <v>24.98</v>
      </c>
      <c r="W54" s="9">
        <v>25.3</v>
      </c>
      <c r="X54" s="10">
        <f t="shared" si="53"/>
        <v>-0.32000000000000028</v>
      </c>
      <c r="Y54"/>
      <c r="Z54" s="8">
        <v>25.2</v>
      </c>
      <c r="AA54" s="9">
        <v>25.4</v>
      </c>
      <c r="AB54" s="10">
        <f t="shared" si="54"/>
        <v>-0.19999999999999929</v>
      </c>
      <c r="AC54"/>
      <c r="AD54" s="8">
        <v>25.22</v>
      </c>
      <c r="AE54" s="9">
        <v>25.4</v>
      </c>
      <c r="AF54" s="10">
        <f t="shared" si="55"/>
        <v>-0.17999999999999972</v>
      </c>
    </row>
    <row r="55" spans="1:32" s="3" customFormat="1">
      <c r="A55" s="5" t="s">
        <v>106</v>
      </c>
      <c r="B55" s="8">
        <v>18.260000000000002</v>
      </c>
      <c r="C55" s="9">
        <v>18.8</v>
      </c>
      <c r="D55" s="10">
        <f t="shared" si="48"/>
        <v>-0.53999999999999915</v>
      </c>
      <c r="E55"/>
      <c r="F55" s="8">
        <v>20.93</v>
      </c>
      <c r="G55" s="9">
        <v>21</v>
      </c>
      <c r="H55" s="10">
        <f t="shared" si="49"/>
        <v>-7.0000000000000284E-2</v>
      </c>
      <c r="I55"/>
      <c r="J55" s="8">
        <v>20.63</v>
      </c>
      <c r="K55" s="9">
        <v>20.5</v>
      </c>
      <c r="L55" s="10">
        <f t="shared" si="50"/>
        <v>0.12999999999999901</v>
      </c>
      <c r="M55"/>
      <c r="N55" s="8">
        <v>19.82</v>
      </c>
      <c r="O55" s="9">
        <v>19.5</v>
      </c>
      <c r="P55" s="10">
        <f t="shared" si="51"/>
        <v>0.32000000000000028</v>
      </c>
      <c r="Q55"/>
      <c r="R55" s="8">
        <v>19.809999999999999</v>
      </c>
      <c r="S55" s="9">
        <v>19.899999999999999</v>
      </c>
      <c r="T55" s="10">
        <f t="shared" si="52"/>
        <v>-8.9999999999999858E-2</v>
      </c>
      <c r="U55"/>
      <c r="V55" s="8">
        <v>20.420000000000002</v>
      </c>
      <c r="W55" s="9">
        <v>20.2</v>
      </c>
      <c r="X55" s="10">
        <f t="shared" si="53"/>
        <v>0.22000000000000242</v>
      </c>
      <c r="Y55"/>
      <c r="Z55" s="8">
        <v>19.47</v>
      </c>
      <c r="AA55" s="9">
        <v>20</v>
      </c>
      <c r="AB55" s="10">
        <f t="shared" si="54"/>
        <v>-0.53000000000000114</v>
      </c>
      <c r="AC55"/>
      <c r="AD55" s="8">
        <v>20.76</v>
      </c>
      <c r="AE55" s="9">
        <v>21</v>
      </c>
      <c r="AF55" s="10">
        <f t="shared" si="55"/>
        <v>-0.23999999999999844</v>
      </c>
    </row>
    <row r="56" spans="1:32" s="3" customFormat="1">
      <c r="A56" s="5" t="s">
        <v>107</v>
      </c>
      <c r="B56" s="8">
        <v>19.920000000000002</v>
      </c>
      <c r="C56" s="9">
        <v>19.37</v>
      </c>
      <c r="D56" s="10">
        <f t="shared" si="48"/>
        <v>0.55000000000000071</v>
      </c>
      <c r="E56"/>
      <c r="F56" s="8">
        <v>19.84</v>
      </c>
      <c r="G56" s="9">
        <v>19.899999999999999</v>
      </c>
      <c r="H56" s="10">
        <f t="shared" si="49"/>
        <v>-5.9999999999998721E-2</v>
      </c>
      <c r="I56"/>
      <c r="J56" s="8">
        <v>16.46</v>
      </c>
      <c r="K56" s="9">
        <v>16.8</v>
      </c>
      <c r="L56" s="10">
        <f t="shared" si="50"/>
        <v>-0.33999999999999986</v>
      </c>
      <c r="M56"/>
      <c r="N56" s="8">
        <v>22.19</v>
      </c>
      <c r="O56" s="9">
        <v>21.7</v>
      </c>
      <c r="P56" s="10">
        <f t="shared" si="51"/>
        <v>0.49000000000000199</v>
      </c>
      <c r="Q56"/>
      <c r="R56" s="8">
        <v>16.93</v>
      </c>
      <c r="S56" s="9">
        <v>16.5</v>
      </c>
      <c r="T56" s="10">
        <f t="shared" si="52"/>
        <v>0.42999999999999972</v>
      </c>
      <c r="U56"/>
      <c r="V56" s="8">
        <v>20.36</v>
      </c>
      <c r="W56" s="9">
        <v>20.100000000000001</v>
      </c>
      <c r="X56" s="10">
        <f t="shared" si="53"/>
        <v>0.25999999999999801</v>
      </c>
      <c r="Y56"/>
      <c r="Z56" s="8">
        <v>17.690000000000001</v>
      </c>
      <c r="AA56" s="9">
        <v>17.399999999999999</v>
      </c>
      <c r="AB56" s="10">
        <f t="shared" si="54"/>
        <v>0.2900000000000027</v>
      </c>
      <c r="AC56"/>
      <c r="AD56" s="8">
        <v>18.53</v>
      </c>
      <c r="AE56" s="9">
        <v>18.5</v>
      </c>
      <c r="AF56" s="10">
        <f t="shared" si="55"/>
        <v>3.0000000000001137E-2</v>
      </c>
    </row>
    <row r="57" spans="1:32" s="3" customFormat="1">
      <c r="A57" s="7"/>
      <c r="B57" s="14"/>
      <c r="C57" s="15"/>
      <c r="D57" s="16"/>
      <c r="E57"/>
      <c r="F57" s="14"/>
      <c r="G57" s="15"/>
      <c r="H57" s="16"/>
      <c r="I57"/>
      <c r="J57" s="14"/>
      <c r="K57" s="15"/>
      <c r="L57" s="16"/>
      <c r="M57"/>
      <c r="N57" s="14"/>
      <c r="O57" s="15"/>
      <c r="P57" s="16"/>
      <c r="Q57"/>
      <c r="R57" s="14"/>
      <c r="S57" s="15"/>
      <c r="T57" s="16"/>
      <c r="U57"/>
      <c r="V57" s="14"/>
      <c r="W57" s="15"/>
      <c r="X57" s="16"/>
      <c r="Y57"/>
      <c r="Z57" s="14"/>
      <c r="AA57" s="15"/>
      <c r="AB57" s="16"/>
      <c r="AC57"/>
      <c r="AD57" s="14"/>
      <c r="AE57" s="15"/>
      <c r="AF57" s="16"/>
    </row>
    <row r="58" spans="1:32" s="3" customFormat="1">
      <c r="A58" s="7"/>
      <c r="B58" s="14"/>
      <c r="C58" s="15"/>
      <c r="D58" s="16"/>
      <c r="E58"/>
      <c r="F58" s="14"/>
      <c r="G58" s="15"/>
      <c r="H58" s="16"/>
      <c r="I58"/>
      <c r="J58" s="14"/>
      <c r="K58" s="15"/>
      <c r="L58" s="16"/>
      <c r="M58"/>
      <c r="N58" s="14"/>
      <c r="O58" s="15"/>
      <c r="P58" s="16"/>
      <c r="Q58"/>
      <c r="R58" s="14"/>
      <c r="S58" s="15"/>
      <c r="T58" s="16"/>
      <c r="U58"/>
      <c r="V58" s="14"/>
      <c r="W58" s="15"/>
      <c r="X58" s="16"/>
      <c r="Y58"/>
      <c r="Z58" s="14"/>
      <c r="AA58" s="15"/>
      <c r="AB58" s="16"/>
      <c r="AC58"/>
      <c r="AD58" s="14"/>
      <c r="AE58" s="15"/>
      <c r="AF58" s="16"/>
    </row>
    <row r="59" spans="1:32" s="3" customFormat="1">
      <c r="A59" s="7"/>
      <c r="B59" s="14"/>
      <c r="C59" s="15"/>
      <c r="D59" s="16"/>
      <c r="E59"/>
      <c r="F59" s="14"/>
      <c r="G59" s="15"/>
      <c r="H59" s="16"/>
      <c r="I59"/>
      <c r="J59" s="14"/>
      <c r="K59" s="15"/>
      <c r="L59" s="16"/>
      <c r="M59"/>
      <c r="N59" s="14"/>
      <c r="O59" s="15"/>
      <c r="P59" s="16"/>
      <c r="Q59"/>
      <c r="R59" s="14"/>
      <c r="S59" s="15"/>
      <c r="T59" s="16"/>
      <c r="U59"/>
      <c r="V59" s="14"/>
      <c r="W59" s="15"/>
      <c r="X59" s="16"/>
      <c r="Y59"/>
      <c r="Z59" s="14"/>
      <c r="AA59" s="15"/>
      <c r="AB59" s="16"/>
      <c r="AC59"/>
      <c r="AD59" s="14"/>
      <c r="AE59" s="15"/>
      <c r="AF59" s="16"/>
    </row>
    <row r="60" spans="1:32" s="3" customFormat="1">
      <c r="A60" s="7"/>
      <c r="B60" s="14"/>
      <c r="C60" s="15"/>
      <c r="D60" s="16"/>
      <c r="E60"/>
      <c r="F60" s="14"/>
      <c r="G60" s="15"/>
      <c r="H60" s="16"/>
      <c r="I60"/>
      <c r="J60" s="14"/>
      <c r="K60" s="15"/>
      <c r="L60" s="16"/>
      <c r="M60"/>
      <c r="N60" s="14"/>
      <c r="O60" s="15"/>
      <c r="P60" s="16"/>
      <c r="Q60"/>
      <c r="R60" s="14"/>
      <c r="S60" s="15"/>
      <c r="T60" s="16"/>
      <c r="U60"/>
      <c r="V60" s="14"/>
      <c r="W60" s="15"/>
      <c r="X60" s="16"/>
      <c r="Y60"/>
      <c r="Z60" s="14"/>
      <c r="AA60" s="15"/>
      <c r="AB60" s="16"/>
      <c r="AC60"/>
      <c r="AD60" s="14"/>
      <c r="AE60" s="15"/>
      <c r="AF60" s="16"/>
    </row>
    <row r="61" spans="1:32" s="3" customFormat="1">
      <c r="A61" s="7"/>
      <c r="B61" s="14"/>
      <c r="C61" s="15"/>
      <c r="D61" s="16"/>
      <c r="E61"/>
      <c r="F61" s="14"/>
      <c r="G61" s="15"/>
      <c r="H61" s="16"/>
      <c r="I61"/>
      <c r="J61" s="14"/>
      <c r="K61" s="15"/>
      <c r="L61" s="16"/>
      <c r="M61"/>
      <c r="N61" s="14"/>
      <c r="O61" s="15"/>
      <c r="P61" s="16"/>
      <c r="Q61"/>
      <c r="R61" s="14"/>
      <c r="S61" s="15"/>
      <c r="T61" s="16"/>
      <c r="U61"/>
      <c r="V61" s="14"/>
      <c r="W61" s="15"/>
      <c r="X61" s="16"/>
      <c r="Y61"/>
      <c r="Z61" s="14"/>
      <c r="AA61" s="15"/>
      <c r="AB61" s="16"/>
      <c r="AC61"/>
      <c r="AD61" s="14"/>
      <c r="AE61" s="15"/>
      <c r="AF61" s="16"/>
    </row>
    <row r="62" spans="1:32" s="3" customFormat="1">
      <c r="A62" s="7"/>
      <c r="B62" s="14"/>
      <c r="C62" s="15"/>
      <c r="D62" s="16"/>
      <c r="E62"/>
      <c r="F62" s="14"/>
      <c r="G62" s="15"/>
      <c r="H62" s="16"/>
      <c r="I62"/>
      <c r="J62" s="14"/>
      <c r="K62" s="15"/>
      <c r="L62" s="16"/>
      <c r="M62"/>
      <c r="N62" s="14"/>
      <c r="O62" s="15"/>
      <c r="P62" s="16"/>
      <c r="Q62"/>
      <c r="R62" s="14"/>
      <c r="S62" s="15"/>
      <c r="T62" s="16"/>
      <c r="U62"/>
      <c r="V62" s="14"/>
      <c r="W62" s="15"/>
      <c r="X62" s="16"/>
      <c r="Y62"/>
      <c r="Z62" s="14"/>
      <c r="AA62" s="15"/>
      <c r="AB62" s="16"/>
      <c r="AC62"/>
      <c r="AD62" s="14"/>
      <c r="AE62" s="15"/>
      <c r="AF62" s="16"/>
    </row>
    <row r="63" spans="1:32" s="3" customFormat="1">
      <c r="A63" s="7"/>
      <c r="B63" s="14"/>
      <c r="C63" s="15"/>
      <c r="D63" s="16"/>
      <c r="E63"/>
      <c r="F63" s="14"/>
      <c r="G63" s="15"/>
      <c r="H63" s="16"/>
      <c r="I63"/>
      <c r="J63" s="14"/>
      <c r="K63" s="15"/>
      <c r="L63" s="16"/>
      <c r="M63"/>
      <c r="N63" s="14"/>
      <c r="O63" s="15"/>
      <c r="P63" s="16"/>
      <c r="Q63"/>
      <c r="R63" s="14"/>
      <c r="S63" s="15"/>
      <c r="T63" s="16"/>
      <c r="U63"/>
      <c r="V63" s="14"/>
      <c r="W63" s="15"/>
      <c r="X63" s="16"/>
      <c r="Y63"/>
      <c r="Z63" s="14"/>
      <c r="AA63" s="15"/>
      <c r="AB63" s="16"/>
      <c r="AC63"/>
      <c r="AD63" s="14"/>
      <c r="AE63" s="15"/>
      <c r="AF63" s="16"/>
    </row>
    <row r="64" spans="1:32" s="3" customFormat="1">
      <c r="A64" s="7"/>
      <c r="B64" s="14"/>
      <c r="C64" s="15"/>
      <c r="D64" s="16"/>
      <c r="E64"/>
      <c r="F64" s="14"/>
      <c r="G64" s="15"/>
      <c r="H64" s="16"/>
      <c r="I64"/>
      <c r="J64" s="14"/>
      <c r="K64" s="15"/>
      <c r="L64" s="16"/>
      <c r="M64"/>
      <c r="N64" s="14"/>
      <c r="O64" s="15"/>
      <c r="P64" s="16"/>
      <c r="Q64"/>
      <c r="R64" s="14"/>
      <c r="S64" s="15"/>
      <c r="T64" s="16"/>
      <c r="U64"/>
      <c r="V64" s="14"/>
      <c r="W64" s="15"/>
      <c r="X64" s="16"/>
      <c r="Y64"/>
      <c r="Z64" s="14"/>
      <c r="AA64" s="15"/>
      <c r="AB64" s="16"/>
      <c r="AC64"/>
      <c r="AD64" s="14"/>
      <c r="AE64" s="15"/>
      <c r="AF64" s="16"/>
    </row>
    <row r="65" spans="1:32" s="3" customFormat="1">
      <c r="A65" s="7"/>
      <c r="B65" s="14"/>
      <c r="C65" s="15"/>
      <c r="D65" s="16"/>
      <c r="E65"/>
      <c r="F65" s="14"/>
      <c r="G65" s="15"/>
      <c r="H65" s="16"/>
      <c r="I65"/>
      <c r="J65" s="14"/>
      <c r="K65" s="15"/>
      <c r="L65" s="16"/>
      <c r="M65"/>
      <c r="N65" s="14"/>
      <c r="O65" s="15"/>
      <c r="P65" s="16"/>
      <c r="Q65"/>
      <c r="R65" s="14"/>
      <c r="S65" s="15"/>
      <c r="T65" s="16"/>
      <c r="U65"/>
      <c r="V65" s="14"/>
      <c r="W65" s="15"/>
      <c r="X65" s="16"/>
      <c r="Y65"/>
      <c r="Z65" s="14"/>
      <c r="AA65" s="15"/>
      <c r="AB65" s="16"/>
      <c r="AC65"/>
      <c r="AD65" s="14"/>
      <c r="AE65" s="15"/>
      <c r="AF65" s="16"/>
    </row>
    <row r="66" spans="1:32" s="4" customFormat="1">
      <c r="A66" s="17"/>
      <c r="B66" s="41" t="s">
        <v>163</v>
      </c>
      <c r="C66" s="42"/>
      <c r="D66" s="43"/>
      <c r="E66" s="19"/>
      <c r="F66" s="41" t="s">
        <v>164</v>
      </c>
      <c r="G66" s="42"/>
      <c r="H66" s="43"/>
      <c r="I66" s="19"/>
      <c r="J66" s="41" t="s">
        <v>165</v>
      </c>
      <c r="K66" s="42"/>
      <c r="L66" s="43"/>
      <c r="M66" s="19"/>
      <c r="N66" s="41" t="s">
        <v>166</v>
      </c>
      <c r="O66" s="42"/>
      <c r="P66" s="43"/>
      <c r="Q66" s="19"/>
      <c r="R66" s="41" t="s">
        <v>167</v>
      </c>
      <c r="S66" s="42"/>
      <c r="T66" s="43"/>
      <c r="U66" s="19"/>
      <c r="V66" s="41" t="s">
        <v>168</v>
      </c>
      <c r="W66" s="42"/>
      <c r="X66" s="43"/>
      <c r="Y66" s="19"/>
      <c r="Z66" s="41" t="s">
        <v>169</v>
      </c>
      <c r="AA66" s="42"/>
      <c r="AB66" s="43"/>
      <c r="AC66" s="19"/>
      <c r="AD66" s="41" t="s">
        <v>170</v>
      </c>
      <c r="AE66" s="42"/>
      <c r="AF66" s="43"/>
    </row>
    <row r="67" spans="1:32" s="3" customFormat="1">
      <c r="A67" s="5" t="s">
        <v>102</v>
      </c>
      <c r="B67" s="8">
        <v>5.27</v>
      </c>
      <c r="C67" s="9">
        <v>5.5</v>
      </c>
      <c r="D67" s="10">
        <f>B67-C67</f>
        <v>-0.23000000000000043</v>
      </c>
      <c r="E67"/>
      <c r="F67" s="8">
        <v>6.24</v>
      </c>
      <c r="G67" s="9">
        <v>6.2</v>
      </c>
      <c r="H67" s="10">
        <f>F67-G67</f>
        <v>4.0000000000000036E-2</v>
      </c>
      <c r="I67"/>
      <c r="J67" s="8">
        <v>5.96</v>
      </c>
      <c r="K67" s="9">
        <v>5.7</v>
      </c>
      <c r="L67" s="10">
        <f>J67-K67</f>
        <v>0.25999999999999979</v>
      </c>
      <c r="M67"/>
      <c r="N67" s="8">
        <v>6.31</v>
      </c>
      <c r="O67" s="9">
        <v>6.4</v>
      </c>
      <c r="P67" s="10">
        <f>N67-O67</f>
        <v>-9.0000000000000746E-2</v>
      </c>
      <c r="Q67"/>
      <c r="R67" s="8">
        <v>6.51</v>
      </c>
      <c r="S67" s="9">
        <v>6.3</v>
      </c>
      <c r="T67" s="10">
        <f>R67-S67</f>
        <v>0.20999999999999996</v>
      </c>
      <c r="U67"/>
      <c r="V67" s="8">
        <v>6.35</v>
      </c>
      <c r="W67" s="9">
        <v>6.9</v>
      </c>
      <c r="X67" s="10">
        <f>V67-W67</f>
        <v>-0.55000000000000071</v>
      </c>
      <c r="Y67"/>
      <c r="Z67" s="8">
        <v>5.76</v>
      </c>
      <c r="AA67" s="9">
        <v>5.7</v>
      </c>
      <c r="AB67" s="10">
        <f>Z67-AA67</f>
        <v>5.9999999999999609E-2</v>
      </c>
      <c r="AC67"/>
      <c r="AD67" s="8">
        <v>6.24</v>
      </c>
      <c r="AE67" s="9">
        <v>6.2</v>
      </c>
      <c r="AF67" s="10">
        <f>AD67-AE67</f>
        <v>4.0000000000000036E-2</v>
      </c>
    </row>
    <row r="68" spans="1:32" s="3" customFormat="1">
      <c r="A68" s="6" t="s">
        <v>103</v>
      </c>
      <c r="B68" s="8">
        <v>15.96</v>
      </c>
      <c r="C68" s="9">
        <v>16</v>
      </c>
      <c r="D68" s="10">
        <f t="shared" ref="D68:D72" si="56">B68-C68</f>
        <v>-3.9999999999999147E-2</v>
      </c>
      <c r="E68"/>
      <c r="F68" s="8">
        <v>17.690000000000001</v>
      </c>
      <c r="G68" s="9">
        <v>17.7</v>
      </c>
      <c r="H68" s="10">
        <f t="shared" ref="H68:H72" si="57">F68-G68</f>
        <v>-9.9999999999980105E-3</v>
      </c>
      <c r="I68"/>
      <c r="J68" s="8">
        <v>16.309999999999999</v>
      </c>
      <c r="K68" s="9">
        <v>16.7</v>
      </c>
      <c r="L68" s="10">
        <f t="shared" ref="L68:L72" si="58">J68-K68</f>
        <v>-0.39000000000000057</v>
      </c>
      <c r="M68"/>
      <c r="N68" s="8">
        <v>17</v>
      </c>
      <c r="O68" s="9">
        <v>17.100000000000001</v>
      </c>
      <c r="P68" s="10">
        <f t="shared" ref="P68:P72" si="59">N68-O68</f>
        <v>-0.10000000000000142</v>
      </c>
      <c r="Q68"/>
      <c r="R68" s="8">
        <v>16.350000000000001</v>
      </c>
      <c r="S68" s="9">
        <v>16.5</v>
      </c>
      <c r="T68" s="10">
        <f t="shared" ref="T68:T72" si="60">R68-S68</f>
        <v>-0.14999999999999858</v>
      </c>
      <c r="U68"/>
      <c r="V68" s="8">
        <v>17.09</v>
      </c>
      <c r="W68" s="9">
        <v>17.600000000000001</v>
      </c>
      <c r="X68" s="10">
        <f t="shared" ref="X68:X72" si="61">V68-W68</f>
        <v>-0.51000000000000156</v>
      </c>
      <c r="Y68"/>
      <c r="Z68" s="8">
        <v>15.82</v>
      </c>
      <c r="AA68" s="9">
        <v>16.100000000000001</v>
      </c>
      <c r="AB68" s="10">
        <f t="shared" ref="AB68:AB72" si="62">Z68-AA68</f>
        <v>-0.28000000000000114</v>
      </c>
      <c r="AC68"/>
      <c r="AD68" s="8">
        <v>17.52</v>
      </c>
      <c r="AE68" s="9">
        <v>17.5</v>
      </c>
      <c r="AF68" s="10">
        <f t="shared" ref="AF68:AF72" si="63">AD68-AE68</f>
        <v>1.9999999999999574E-2</v>
      </c>
    </row>
    <row r="69" spans="1:32" s="3" customFormat="1">
      <c r="A69" s="5" t="s">
        <v>104</v>
      </c>
      <c r="B69" s="8">
        <v>13.23</v>
      </c>
      <c r="C69" s="9">
        <v>12.9</v>
      </c>
      <c r="D69" s="10">
        <f t="shared" si="56"/>
        <v>0.33000000000000007</v>
      </c>
      <c r="E69"/>
      <c r="F69" s="8">
        <v>15.1</v>
      </c>
      <c r="G69" s="9">
        <v>14.7</v>
      </c>
      <c r="H69" s="10">
        <f t="shared" si="57"/>
        <v>0.40000000000000036</v>
      </c>
      <c r="I69"/>
      <c r="J69" s="8">
        <v>13.83</v>
      </c>
      <c r="K69" s="9">
        <v>13.8</v>
      </c>
      <c r="L69" s="10">
        <f t="shared" si="58"/>
        <v>2.9999999999999361E-2</v>
      </c>
      <c r="M69"/>
      <c r="N69" s="8">
        <v>14.86</v>
      </c>
      <c r="O69" s="9">
        <v>14.6</v>
      </c>
      <c r="P69" s="10">
        <f t="shared" si="59"/>
        <v>0.25999999999999979</v>
      </c>
      <c r="Q69"/>
      <c r="R69" s="8">
        <v>14.96</v>
      </c>
      <c r="S69" s="9">
        <v>14.5</v>
      </c>
      <c r="T69" s="10">
        <f t="shared" si="60"/>
        <v>0.46000000000000085</v>
      </c>
      <c r="U69"/>
      <c r="V69" s="8">
        <v>14.93</v>
      </c>
      <c r="W69" s="9">
        <v>13.9</v>
      </c>
      <c r="X69" s="10">
        <f t="shared" si="61"/>
        <v>1.0299999999999994</v>
      </c>
      <c r="Y69"/>
      <c r="Z69" s="8">
        <v>15.3</v>
      </c>
      <c r="AA69" s="9">
        <v>15.1</v>
      </c>
      <c r="AB69" s="10">
        <f t="shared" si="62"/>
        <v>0.20000000000000107</v>
      </c>
      <c r="AC69"/>
      <c r="AD69" s="8">
        <v>15.62</v>
      </c>
      <c r="AE69" s="9">
        <v>15.5</v>
      </c>
      <c r="AF69" s="10">
        <f t="shared" si="63"/>
        <v>0.11999999999999922</v>
      </c>
    </row>
    <row r="70" spans="1:32" s="3" customFormat="1">
      <c r="A70" s="5" t="s">
        <v>105</v>
      </c>
      <c r="B70" s="8">
        <v>24.18</v>
      </c>
      <c r="C70" s="9">
        <v>24.3</v>
      </c>
      <c r="D70" s="10">
        <f t="shared" si="56"/>
        <v>-0.12000000000000099</v>
      </c>
      <c r="E70"/>
      <c r="F70" s="8">
        <v>26.05</v>
      </c>
      <c r="G70" s="9">
        <v>26.5</v>
      </c>
      <c r="H70" s="10">
        <f t="shared" si="57"/>
        <v>-0.44999999999999929</v>
      </c>
      <c r="I70"/>
      <c r="J70" s="8">
        <v>24.29</v>
      </c>
      <c r="K70" s="9">
        <v>24.5</v>
      </c>
      <c r="L70" s="10">
        <f t="shared" si="58"/>
        <v>-0.21000000000000085</v>
      </c>
      <c r="M70"/>
      <c r="N70" s="8">
        <v>26.09</v>
      </c>
      <c r="O70" s="9">
        <v>26</v>
      </c>
      <c r="P70" s="10">
        <f t="shared" si="59"/>
        <v>8.9999999999999858E-2</v>
      </c>
      <c r="Q70"/>
      <c r="R70" s="8">
        <v>26.66</v>
      </c>
      <c r="S70" s="9">
        <v>26.9</v>
      </c>
      <c r="T70" s="10">
        <f t="shared" si="60"/>
        <v>-0.23999999999999844</v>
      </c>
      <c r="U70"/>
      <c r="V70" s="8">
        <v>26.29</v>
      </c>
      <c r="W70" s="9">
        <v>26.2</v>
      </c>
      <c r="X70" s="10">
        <f t="shared" si="61"/>
        <v>8.9999999999999858E-2</v>
      </c>
      <c r="Y70"/>
      <c r="Z70" s="8">
        <v>26.49</v>
      </c>
      <c r="AA70" s="9">
        <v>26.6</v>
      </c>
      <c r="AB70" s="10">
        <f t="shared" si="62"/>
        <v>-0.11000000000000298</v>
      </c>
      <c r="AC70"/>
      <c r="AD70" s="8">
        <v>24.96</v>
      </c>
      <c r="AE70" s="9">
        <v>25.1</v>
      </c>
      <c r="AF70" s="10">
        <f t="shared" si="63"/>
        <v>-0.14000000000000057</v>
      </c>
    </row>
    <row r="71" spans="1:32" s="3" customFormat="1">
      <c r="A71" s="5" t="s">
        <v>106</v>
      </c>
      <c r="B71" s="8">
        <v>19.95</v>
      </c>
      <c r="C71" s="9">
        <v>19.8</v>
      </c>
      <c r="D71" s="10">
        <f t="shared" si="56"/>
        <v>0.14999999999999858</v>
      </c>
      <c r="E71"/>
      <c r="F71" s="8">
        <v>19.399999999999999</v>
      </c>
      <c r="G71" s="9">
        <v>19.399999999999999</v>
      </c>
      <c r="H71" s="10">
        <f t="shared" si="57"/>
        <v>0</v>
      </c>
      <c r="I71"/>
      <c r="J71" s="8">
        <v>20.81</v>
      </c>
      <c r="K71" s="9">
        <v>20.6</v>
      </c>
      <c r="L71" s="10">
        <f t="shared" si="58"/>
        <v>0.2099999999999973</v>
      </c>
      <c r="M71"/>
      <c r="N71" s="8">
        <v>18.62</v>
      </c>
      <c r="O71" s="9">
        <v>19</v>
      </c>
      <c r="P71" s="10">
        <f t="shared" si="59"/>
        <v>-0.37999999999999901</v>
      </c>
      <c r="Q71"/>
      <c r="R71" s="8">
        <v>18.649999999999999</v>
      </c>
      <c r="S71" s="9">
        <v>18.899999999999999</v>
      </c>
      <c r="T71" s="10">
        <f t="shared" si="60"/>
        <v>-0.25</v>
      </c>
      <c r="U71"/>
      <c r="V71" s="8">
        <v>18.809999999999999</v>
      </c>
      <c r="W71" s="9">
        <v>18.8</v>
      </c>
      <c r="X71" s="10">
        <f t="shared" si="61"/>
        <v>9.9999999999980105E-3</v>
      </c>
      <c r="Y71"/>
      <c r="Z71" s="8">
        <v>19.079999999999998</v>
      </c>
      <c r="AA71" s="9">
        <v>19.3</v>
      </c>
      <c r="AB71" s="10">
        <f t="shared" si="62"/>
        <v>-0.22000000000000242</v>
      </c>
      <c r="AC71"/>
      <c r="AD71" s="8">
        <v>19.510000000000002</v>
      </c>
      <c r="AE71" s="9">
        <v>19.600000000000001</v>
      </c>
      <c r="AF71" s="10">
        <f t="shared" si="63"/>
        <v>-8.9999999999999858E-2</v>
      </c>
    </row>
    <row r="72" spans="1:32" s="3" customFormat="1">
      <c r="A72" s="5" t="s">
        <v>107</v>
      </c>
      <c r="B72" s="8">
        <v>21.42</v>
      </c>
      <c r="C72" s="9">
        <v>21.5</v>
      </c>
      <c r="D72" s="10">
        <f t="shared" si="56"/>
        <v>-7.9999999999998295E-2</v>
      </c>
      <c r="E72"/>
      <c r="F72" s="8">
        <v>15.53</v>
      </c>
      <c r="G72" s="9">
        <v>15.6</v>
      </c>
      <c r="H72" s="10">
        <f t="shared" si="57"/>
        <v>-7.0000000000000284E-2</v>
      </c>
      <c r="I72"/>
      <c r="J72" s="8">
        <v>18.79</v>
      </c>
      <c r="K72" s="9">
        <v>18.600000000000001</v>
      </c>
      <c r="L72" s="10">
        <f t="shared" si="58"/>
        <v>0.18999999999999773</v>
      </c>
      <c r="M72"/>
      <c r="N72" s="8">
        <v>17.11</v>
      </c>
      <c r="O72" s="9">
        <v>17.100000000000001</v>
      </c>
      <c r="P72" s="10">
        <f t="shared" si="59"/>
        <v>9.9999999999980105E-3</v>
      </c>
      <c r="Q72"/>
      <c r="R72" s="8">
        <v>16.87</v>
      </c>
      <c r="S72" s="9">
        <v>16.899999999999999</v>
      </c>
      <c r="T72" s="10">
        <f t="shared" si="60"/>
        <v>-2.9999999999997584E-2</v>
      </c>
      <c r="U72"/>
      <c r="V72" s="8">
        <v>16.52</v>
      </c>
      <c r="W72" s="9">
        <v>16.899999999999999</v>
      </c>
      <c r="X72" s="10">
        <f t="shared" si="61"/>
        <v>-0.37999999999999901</v>
      </c>
      <c r="Y72"/>
      <c r="Z72" s="8">
        <v>17.559999999999999</v>
      </c>
      <c r="AA72" s="9">
        <v>17.2</v>
      </c>
      <c r="AB72" s="10">
        <f t="shared" si="62"/>
        <v>0.35999999999999943</v>
      </c>
      <c r="AC72"/>
      <c r="AD72" s="8">
        <v>16.149999999999999</v>
      </c>
      <c r="AE72" s="9">
        <v>16.100000000000001</v>
      </c>
      <c r="AF72" s="10">
        <f t="shared" si="63"/>
        <v>4.9999999999997158E-2</v>
      </c>
    </row>
    <row r="73" spans="1:32" s="3" customFormat="1">
      <c r="A73" s="7"/>
      <c r="B73" s="14"/>
      <c r="C73" s="15"/>
      <c r="D73" s="16"/>
      <c r="E73"/>
      <c r="F73" s="14"/>
      <c r="G73" s="15"/>
      <c r="H73" s="16"/>
      <c r="I73"/>
      <c r="J73" s="14"/>
      <c r="K73" s="15"/>
      <c r="L73" s="16"/>
      <c r="M73"/>
      <c r="N73" s="14"/>
      <c r="O73" s="15"/>
      <c r="P73" s="16"/>
      <c r="Q73"/>
      <c r="R73" s="14"/>
      <c r="S73" s="15"/>
      <c r="T73" s="16"/>
      <c r="U73"/>
      <c r="V73" s="14"/>
      <c r="W73" s="15"/>
      <c r="X73" s="16"/>
      <c r="Y73"/>
      <c r="Z73" s="14"/>
      <c r="AA73" s="15"/>
      <c r="AB73" s="16"/>
      <c r="AC73"/>
      <c r="AD73" s="14"/>
      <c r="AE73" s="15"/>
      <c r="AF73" s="16"/>
    </row>
    <row r="74" spans="1:32" s="4" customFormat="1">
      <c r="A74" s="17"/>
      <c r="B74" s="41" t="s">
        <v>171</v>
      </c>
      <c r="C74" s="42"/>
      <c r="D74" s="43"/>
      <c r="E74" s="19"/>
      <c r="F74" s="41" t="s">
        <v>172</v>
      </c>
      <c r="G74" s="42"/>
      <c r="H74" s="43"/>
      <c r="I74" s="19"/>
      <c r="J74" s="41" t="s">
        <v>173</v>
      </c>
      <c r="K74" s="42"/>
      <c r="L74" s="43"/>
      <c r="M74" s="19"/>
      <c r="N74" s="14"/>
      <c r="O74" s="15"/>
      <c r="P74" s="16"/>
      <c r="Q74"/>
      <c r="R74" s="14"/>
      <c r="S74" s="15"/>
      <c r="T74" s="16"/>
      <c r="U74"/>
      <c r="V74" s="14"/>
      <c r="W74" s="15"/>
      <c r="X74" s="16"/>
      <c r="Y74"/>
      <c r="Z74" s="14"/>
      <c r="AA74" s="15"/>
      <c r="AB74" s="16"/>
      <c r="AC74"/>
      <c r="AD74" s="14"/>
      <c r="AE74" s="15"/>
      <c r="AF74" s="16"/>
    </row>
    <row r="75" spans="1:32" s="3" customFormat="1">
      <c r="A75" s="5" t="s">
        <v>102</v>
      </c>
      <c r="B75" s="8">
        <v>5.78</v>
      </c>
      <c r="C75" s="9">
        <v>5.8</v>
      </c>
      <c r="D75" s="10">
        <f>B75-C75</f>
        <v>-1.9999999999999574E-2</v>
      </c>
      <c r="E75"/>
      <c r="F75" s="8">
        <v>6.95</v>
      </c>
      <c r="G75" s="9"/>
      <c r="H75" s="10">
        <f>F75-G75</f>
        <v>6.95</v>
      </c>
      <c r="I75"/>
      <c r="J75" s="8"/>
      <c r="K75" s="9">
        <v>0</v>
      </c>
      <c r="L75" s="10">
        <f>J75-K75</f>
        <v>0</v>
      </c>
      <c r="M75"/>
      <c r="N75" s="14"/>
      <c r="O75" s="15"/>
      <c r="P75" s="16"/>
      <c r="Q75"/>
      <c r="R75" s="14"/>
      <c r="S75" s="15"/>
      <c r="T75" s="16"/>
      <c r="U75"/>
      <c r="V75" s="14"/>
      <c r="W75" s="15"/>
      <c r="X75" s="16"/>
      <c r="Y75"/>
      <c r="Z75" s="14"/>
      <c r="AA75" s="15"/>
      <c r="AB75" s="16"/>
      <c r="AC75"/>
      <c r="AD75" s="14"/>
      <c r="AE75" s="15"/>
      <c r="AF75" s="16"/>
    </row>
    <row r="76" spans="1:32" s="3" customFormat="1">
      <c r="A76" s="6" t="s">
        <v>103</v>
      </c>
      <c r="B76" s="8">
        <v>15.95</v>
      </c>
      <c r="C76" s="9">
        <v>16.2</v>
      </c>
      <c r="D76" s="10">
        <f t="shared" ref="D76:D80" si="64">B76-C76</f>
        <v>-0.25</v>
      </c>
      <c r="E76"/>
      <c r="F76" s="8">
        <v>16.54</v>
      </c>
      <c r="G76" s="9"/>
      <c r="H76" s="10">
        <f t="shared" ref="H76:H80" si="65">F76-G76</f>
        <v>16.54</v>
      </c>
      <c r="I76"/>
      <c r="J76" s="8"/>
      <c r="K76" s="9">
        <v>0</v>
      </c>
      <c r="L76" s="10">
        <f t="shared" ref="L76:L80" si="66">J76-K76</f>
        <v>0</v>
      </c>
      <c r="M76"/>
      <c r="N76" s="14"/>
      <c r="O76" s="15"/>
      <c r="P76" s="16"/>
      <c r="Q76"/>
      <c r="R76" s="14"/>
      <c r="S76" s="15"/>
      <c r="T76" s="16"/>
      <c r="U76"/>
      <c r="V76" s="14"/>
      <c r="W76" s="15"/>
      <c r="X76" s="16"/>
      <c r="Y76"/>
      <c r="Z76" s="14"/>
      <c r="AA76" s="15"/>
      <c r="AB76" s="16"/>
      <c r="AC76"/>
      <c r="AD76" s="14"/>
      <c r="AE76" s="15"/>
      <c r="AF76" s="16"/>
    </row>
    <row r="77" spans="1:32" s="3" customFormat="1">
      <c r="A77" s="5" t="s">
        <v>104</v>
      </c>
      <c r="B77" s="8">
        <v>14.35</v>
      </c>
      <c r="C77" s="9">
        <v>14.2</v>
      </c>
      <c r="D77" s="10">
        <f t="shared" si="64"/>
        <v>0.15000000000000036</v>
      </c>
      <c r="E77"/>
      <c r="F77" s="8">
        <v>11.99</v>
      </c>
      <c r="G77" s="9"/>
      <c r="H77" s="10">
        <f t="shared" si="65"/>
        <v>11.99</v>
      </c>
      <c r="I77"/>
      <c r="J77" s="8"/>
      <c r="K77" s="9">
        <v>0</v>
      </c>
      <c r="L77" s="10">
        <f t="shared" si="66"/>
        <v>0</v>
      </c>
      <c r="M77"/>
      <c r="N77" s="14"/>
      <c r="O77" s="15"/>
      <c r="P77" s="16"/>
      <c r="Q77"/>
      <c r="R77" s="14"/>
      <c r="S77" s="15"/>
      <c r="T77" s="16"/>
      <c r="U77"/>
      <c r="V77" s="14"/>
      <c r="W77" s="15"/>
      <c r="X77" s="16"/>
      <c r="Y77"/>
      <c r="Z77" s="14"/>
      <c r="AA77" s="15"/>
      <c r="AB77" s="16"/>
      <c r="AC77"/>
      <c r="AD77" s="14"/>
      <c r="AE77" s="15"/>
      <c r="AF77" s="16"/>
    </row>
    <row r="78" spans="1:32" s="3" customFormat="1">
      <c r="A78" s="5" t="s">
        <v>105</v>
      </c>
      <c r="B78" s="8">
        <v>24.61</v>
      </c>
      <c r="C78" s="9">
        <v>24.6</v>
      </c>
      <c r="D78" s="10">
        <f t="shared" si="64"/>
        <v>9.9999999999980105E-3</v>
      </c>
      <c r="E78"/>
      <c r="F78" s="8">
        <v>28.7</v>
      </c>
      <c r="G78" s="9"/>
      <c r="H78" s="10">
        <f t="shared" si="65"/>
        <v>28.7</v>
      </c>
      <c r="I78"/>
      <c r="J78" s="8"/>
      <c r="K78" s="9">
        <v>0</v>
      </c>
      <c r="L78" s="10">
        <f t="shared" si="66"/>
        <v>0</v>
      </c>
      <c r="M78"/>
      <c r="N78" s="14"/>
      <c r="O78" s="15"/>
      <c r="P78" s="16"/>
      <c r="Q78"/>
      <c r="R78" s="14"/>
      <c r="S78" s="15"/>
      <c r="T78" s="16"/>
      <c r="U78"/>
      <c r="V78" s="14"/>
      <c r="W78" s="15"/>
      <c r="X78" s="16"/>
      <c r="Y78"/>
      <c r="Z78" s="14"/>
      <c r="AA78" s="15"/>
      <c r="AB78" s="16"/>
      <c r="AC78"/>
      <c r="AD78" s="14"/>
      <c r="AE78" s="15"/>
      <c r="AF78" s="16"/>
    </row>
    <row r="79" spans="1:32" s="3" customFormat="1">
      <c r="A79" s="5" t="s">
        <v>106</v>
      </c>
      <c r="B79" s="8">
        <v>19.899999999999999</v>
      </c>
      <c r="C79" s="9">
        <v>20.100000000000001</v>
      </c>
      <c r="D79" s="10">
        <f t="shared" si="64"/>
        <v>-0.20000000000000284</v>
      </c>
      <c r="E79"/>
      <c r="F79" s="8">
        <v>17.25</v>
      </c>
      <c r="G79" s="9"/>
      <c r="H79" s="10">
        <f t="shared" si="65"/>
        <v>17.25</v>
      </c>
      <c r="I79"/>
      <c r="J79" s="8"/>
      <c r="K79" s="9">
        <v>0</v>
      </c>
      <c r="L79" s="10">
        <f t="shared" si="66"/>
        <v>0</v>
      </c>
      <c r="M79"/>
      <c r="N79" s="14"/>
      <c r="O79" s="15"/>
      <c r="P79" s="16"/>
      <c r="Q79"/>
      <c r="R79" s="14"/>
      <c r="S79" s="15"/>
      <c r="T79" s="16"/>
      <c r="U79"/>
      <c r="V79" s="14"/>
      <c r="W79" s="15"/>
      <c r="X79" s="16"/>
      <c r="Y79"/>
      <c r="Z79" s="14"/>
      <c r="AA79" s="15"/>
      <c r="AB79" s="16"/>
      <c r="AC79"/>
      <c r="AD79" s="14"/>
      <c r="AE79" s="15"/>
      <c r="AF79" s="16"/>
    </row>
    <row r="80" spans="1:32" s="3" customFormat="1">
      <c r="A80" s="5" t="s">
        <v>107</v>
      </c>
      <c r="B80" s="8">
        <v>19.41</v>
      </c>
      <c r="C80" s="9">
        <v>19.100000000000001</v>
      </c>
      <c r="D80" s="10">
        <f t="shared" si="64"/>
        <v>0.30999999999999872</v>
      </c>
      <c r="E80"/>
      <c r="F80" s="8">
        <v>18.57</v>
      </c>
      <c r="G80" s="9"/>
      <c r="H80" s="10">
        <f t="shared" si="65"/>
        <v>18.57</v>
      </c>
      <c r="I80"/>
      <c r="J80" s="8"/>
      <c r="K80" s="9">
        <v>0</v>
      </c>
      <c r="L80" s="10">
        <f t="shared" si="66"/>
        <v>0</v>
      </c>
      <c r="M80"/>
      <c r="N80" s="14"/>
      <c r="O80" s="15"/>
      <c r="P80" s="16"/>
      <c r="Q80"/>
      <c r="R80" s="14"/>
      <c r="S80" s="15"/>
      <c r="T80" s="16"/>
      <c r="U80"/>
      <c r="V80" s="14"/>
      <c r="W80" s="15"/>
      <c r="X80" s="16"/>
      <c r="Y80"/>
      <c r="Z80" s="14"/>
      <c r="AA80" s="15"/>
      <c r="AB80" s="16"/>
      <c r="AC80"/>
      <c r="AD80" s="14"/>
      <c r="AE80" s="15"/>
      <c r="AF80" s="16"/>
    </row>
  </sheetData>
  <mergeCells count="67">
    <mergeCell ref="B74:D74"/>
    <mergeCell ref="F74:H74"/>
    <mergeCell ref="J74:L74"/>
    <mergeCell ref="Z50:AB50"/>
    <mergeCell ref="AD50:AF50"/>
    <mergeCell ref="B66:D66"/>
    <mergeCell ref="F66:H66"/>
    <mergeCell ref="J66:L66"/>
    <mergeCell ref="N66:P66"/>
    <mergeCell ref="R66:T66"/>
    <mergeCell ref="V66:X66"/>
    <mergeCell ref="Z66:AB66"/>
    <mergeCell ref="AD66:AF66"/>
    <mergeCell ref="B50:D50"/>
    <mergeCell ref="F50:H50"/>
    <mergeCell ref="J50:L50"/>
    <mergeCell ref="N50:P50"/>
    <mergeCell ref="R50:T50"/>
    <mergeCell ref="V50:X50"/>
    <mergeCell ref="Z34:AB34"/>
    <mergeCell ref="AD34:AF34"/>
    <mergeCell ref="V42:X42"/>
    <mergeCell ref="Z42:AB42"/>
    <mergeCell ref="AD42:AF42"/>
    <mergeCell ref="V34:X34"/>
    <mergeCell ref="B42:D42"/>
    <mergeCell ref="F42:H42"/>
    <mergeCell ref="J42:L42"/>
    <mergeCell ref="N42:P42"/>
    <mergeCell ref="R42:T42"/>
    <mergeCell ref="B34:D34"/>
    <mergeCell ref="F34:H34"/>
    <mergeCell ref="J34:L34"/>
    <mergeCell ref="N34:P34"/>
    <mergeCell ref="R34:T34"/>
    <mergeCell ref="Z18:AB18"/>
    <mergeCell ref="AD18:AF18"/>
    <mergeCell ref="B26:D26"/>
    <mergeCell ref="F26:H26"/>
    <mergeCell ref="J26:L26"/>
    <mergeCell ref="N26:P26"/>
    <mergeCell ref="R26:T26"/>
    <mergeCell ref="V26:X26"/>
    <mergeCell ref="Z26:AB26"/>
    <mergeCell ref="AD26:AF26"/>
    <mergeCell ref="B18:D18"/>
    <mergeCell ref="F18:H18"/>
    <mergeCell ref="J18:L18"/>
    <mergeCell ref="N18:P18"/>
    <mergeCell ref="R18:T18"/>
    <mergeCell ref="V18:X18"/>
    <mergeCell ref="Z2:AB2"/>
    <mergeCell ref="AD2:AF2"/>
    <mergeCell ref="B10:D10"/>
    <mergeCell ref="F10:H10"/>
    <mergeCell ref="J10:L10"/>
    <mergeCell ref="N10:P10"/>
    <mergeCell ref="R10:T10"/>
    <mergeCell ref="V10:X10"/>
    <mergeCell ref="Z10:AB10"/>
    <mergeCell ref="AD10:AF10"/>
    <mergeCell ref="B2:D2"/>
    <mergeCell ref="F2:H2"/>
    <mergeCell ref="J2:L2"/>
    <mergeCell ref="N2:P2"/>
    <mergeCell ref="R2:T2"/>
    <mergeCell ref="V2:X2"/>
  </mergeCells>
  <conditionalFormatting sqref="D11:D16 D19:D24 D27:D32 D35:D40 D3:D8 H11:H16 H19:H24 H27:H32 H35:H40 H3:H8 L11:L16 L19:L24 L27:L32 L35:L40 L3:L8 P11:P16 P19:P24 P27:P32 P35:P40 P3:P8 T11:T16 T19:T24 T27:T32 T35:T40 T3:T8 X3:X8 X11:X16 X19:X24 X27:X32 X35:X40 AB3:AB8 AB11:AB16 AB19:AB24 AB27:AB32 AB35:AB40 AF3:AF8 AF11:AF16 AF19:AF24 AF27:AF32 AF35:AF40 D43:D48 H43:H48 L43:L48 P43:P48 T43:T48 X43:X48 AB43:AB48 AF43:AF48 D51:D56 H51:H56 L51:L56 P51:P56 T51:T56 X51:X56 AB51:AB56 AF51:AF56 D67:D72 H67:H72 L67:L72 P67:P72 T67:T72 X67:X72 AB67:AB72 AF67:AF72 D75:D80 H75:H80 L75:L80">
    <cfRule type="cellIs" dxfId="14" priority="1" operator="greaterThan">
      <formula>1</formula>
    </cfRule>
    <cfRule type="cellIs" dxfId="13" priority="2" operator="between">
      <formula>0.5</formula>
      <formula>1</formula>
    </cfRule>
    <cfRule type="cellIs" dxfId="12" priority="3" operator="between">
      <formula>-0.5</formula>
      <formula>0.5</formula>
    </cfRule>
    <cfRule type="cellIs" dxfId="11" priority="4" operator="between">
      <formula>-1</formula>
      <formula>-0.5</formula>
    </cfRule>
    <cfRule type="cellIs" dxfId="10" priority="5" operator="lessThan">
      <formula>-1</formula>
    </cfRule>
  </conditionalFormatting>
  <pageMargins left="0.25" right="0.25" top="0.75" bottom="0.75" header="0.3" footer="0.3"/>
  <pageSetup paperSize="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G33"/>
  <sheetViews>
    <sheetView workbookViewId="0">
      <selection activeCell="C28" sqref="C28"/>
    </sheetView>
  </sheetViews>
  <sheetFormatPr defaultRowHeight="15"/>
  <cols>
    <col min="1" max="1" width="29.85546875" bestFit="1" customWidth="1"/>
    <col min="2" max="2" width="14.7109375" style="32" customWidth="1"/>
    <col min="3" max="3" width="14.7109375" style="7" customWidth="1"/>
    <col min="4" max="4" width="14.7109375" style="32" customWidth="1"/>
    <col min="5" max="5" width="14.7109375" style="7" customWidth="1"/>
    <col min="6" max="6" width="14.7109375" style="2" customWidth="1"/>
  </cols>
  <sheetData>
    <row r="1" spans="1:7">
      <c r="A1" s="1" t="s">
        <v>174</v>
      </c>
      <c r="B1" s="44" t="s">
        <v>67</v>
      </c>
      <c r="C1" s="46"/>
      <c r="D1" s="44" t="s">
        <v>68</v>
      </c>
      <c r="E1" s="46"/>
      <c r="F1" s="44" t="s">
        <v>69</v>
      </c>
      <c r="G1" s="45"/>
    </row>
    <row r="2" spans="1:7" ht="12" customHeight="1">
      <c r="A2" s="31"/>
      <c r="B2" s="20" t="s">
        <v>175</v>
      </c>
      <c r="C2" s="22" t="s">
        <v>176</v>
      </c>
      <c r="D2" s="20" t="s">
        <v>175</v>
      </c>
      <c r="E2" s="22" t="s">
        <v>176</v>
      </c>
      <c r="F2" s="18" t="s">
        <v>175</v>
      </c>
      <c r="G2" s="21" t="s">
        <v>176</v>
      </c>
    </row>
    <row r="3" spans="1:7" hidden="1">
      <c r="A3" t="s">
        <v>177</v>
      </c>
      <c r="D3" s="32">
        <v>3226492</v>
      </c>
      <c r="E3" s="7">
        <v>3486673</v>
      </c>
      <c r="F3" s="2">
        <f>(B3-(D3/10))/(D3/10)</f>
        <v>-1</v>
      </c>
      <c r="G3" s="2">
        <f>(C3-(E3/10))/(E3/10)</f>
        <v>-1</v>
      </c>
    </row>
    <row r="4" spans="1:7" hidden="1">
      <c r="A4" t="s">
        <v>178</v>
      </c>
      <c r="D4" s="32">
        <v>1258773</v>
      </c>
      <c r="E4" s="7">
        <v>1336980</v>
      </c>
      <c r="F4" s="2">
        <f t="shared" ref="F4:F10" si="0">(B4-(D4/10))/(D4/10)</f>
        <v>-1</v>
      </c>
      <c r="G4" s="2">
        <f t="shared" ref="G4:G10" si="1">(C4-(E4/10))/(E4/10)</f>
        <v>-1</v>
      </c>
    </row>
    <row r="5" spans="1:7" hidden="1">
      <c r="A5" t="s">
        <v>179</v>
      </c>
      <c r="D5" s="32">
        <v>724243</v>
      </c>
      <c r="E5" s="7">
        <v>787672</v>
      </c>
      <c r="F5" s="2">
        <f t="shared" si="0"/>
        <v>-1</v>
      </c>
      <c r="G5" s="2">
        <f t="shared" si="1"/>
        <v>-1</v>
      </c>
    </row>
    <row r="6" spans="1:7" hidden="1">
      <c r="A6" t="s">
        <v>180</v>
      </c>
      <c r="D6" s="32">
        <v>637392</v>
      </c>
      <c r="E6" s="7">
        <v>666556</v>
      </c>
      <c r="F6" s="2">
        <f t="shared" si="0"/>
        <v>-1</v>
      </c>
      <c r="G6" s="2">
        <f t="shared" si="1"/>
        <v>-1</v>
      </c>
    </row>
    <row r="7" spans="1:7" hidden="1">
      <c r="A7" t="s">
        <v>181</v>
      </c>
      <c r="D7" s="32">
        <v>550856</v>
      </c>
      <c r="E7" s="7">
        <v>591819</v>
      </c>
      <c r="F7" s="2">
        <f t="shared" si="0"/>
        <v>-1</v>
      </c>
      <c r="G7" s="2">
        <f t="shared" si="1"/>
        <v>-1</v>
      </c>
    </row>
    <row r="8" spans="1:7" hidden="1">
      <c r="A8" t="s">
        <v>182</v>
      </c>
      <c r="D8" s="32">
        <v>1302327</v>
      </c>
      <c r="E8" s="7">
        <v>1346612</v>
      </c>
      <c r="F8" s="2">
        <f t="shared" si="0"/>
        <v>-1</v>
      </c>
      <c r="G8" s="2">
        <f t="shared" si="1"/>
        <v>-1</v>
      </c>
    </row>
    <row r="9" spans="1:7" hidden="1">
      <c r="A9" t="s">
        <v>183</v>
      </c>
      <c r="D9" s="32">
        <v>987466</v>
      </c>
      <c r="E9" s="7">
        <v>1049699</v>
      </c>
      <c r="F9" s="2">
        <f t="shared" si="0"/>
        <v>-1</v>
      </c>
      <c r="G9" s="2">
        <f t="shared" si="1"/>
        <v>-1</v>
      </c>
    </row>
    <row r="10" spans="1:7" hidden="1">
      <c r="A10" s="33" t="s">
        <v>184</v>
      </c>
      <c r="B10" s="34"/>
      <c r="C10" s="35"/>
      <c r="D10" s="34">
        <v>822294</v>
      </c>
      <c r="E10" s="35">
        <v>896129</v>
      </c>
      <c r="F10" s="36">
        <f t="shared" si="0"/>
        <v>-1</v>
      </c>
      <c r="G10" s="36">
        <f t="shared" si="1"/>
        <v>-1</v>
      </c>
    </row>
    <row r="11" spans="1:7">
      <c r="A11" t="s">
        <v>185</v>
      </c>
      <c r="B11" s="32">
        <v>150826</v>
      </c>
      <c r="C11" s="7">
        <v>159684</v>
      </c>
      <c r="D11" s="32">
        <v>1509157</v>
      </c>
      <c r="E11" s="7">
        <v>1595196</v>
      </c>
      <c r="F11" s="2">
        <f t="shared" ref="F11:F20" si="2">(B11-(D11/10))/(D11/10)</f>
        <v>-5.9437155975164706E-4</v>
      </c>
      <c r="G11" s="2">
        <f t="shared" ref="G11:G20" si="3">(C11-(E11/10))/(E11/10)</f>
        <v>1.0305943595645562E-3</v>
      </c>
    </row>
    <row r="12" spans="1:7">
      <c r="A12" t="s">
        <v>186</v>
      </c>
      <c r="B12" s="32">
        <v>237239</v>
      </c>
      <c r="C12" s="7">
        <v>249319</v>
      </c>
      <c r="D12" s="32">
        <v>2363679</v>
      </c>
      <c r="E12" s="7">
        <v>2496805</v>
      </c>
      <c r="F12" s="2">
        <f t="shared" si="2"/>
        <v>3.6853565987598393E-3</v>
      </c>
      <c r="G12" s="2">
        <f t="shared" si="3"/>
        <v>-1.4478503527508156E-3</v>
      </c>
    </row>
    <row r="13" spans="1:7">
      <c r="A13" t="s">
        <v>187</v>
      </c>
      <c r="B13" s="32">
        <v>187634</v>
      </c>
      <c r="C13" s="7">
        <v>194462</v>
      </c>
      <c r="D13" s="32">
        <v>1876170</v>
      </c>
      <c r="E13" s="7">
        <v>1943017</v>
      </c>
      <c r="F13" s="2">
        <f t="shared" si="2"/>
        <v>9.0610125948075064E-5</v>
      </c>
      <c r="G13" s="2">
        <f t="shared" si="3"/>
        <v>8.2500564843224916E-4</v>
      </c>
    </row>
    <row r="14" spans="1:7">
      <c r="A14" t="s">
        <v>188</v>
      </c>
      <c r="B14" s="32">
        <v>91765</v>
      </c>
      <c r="C14" s="7">
        <v>95388</v>
      </c>
      <c r="D14" s="32">
        <v>917569</v>
      </c>
      <c r="E14" s="7">
        <v>954066</v>
      </c>
      <c r="F14" s="2">
        <f t="shared" si="2"/>
        <v>8.8276739950955414E-5</v>
      </c>
      <c r="G14" s="2">
        <f t="shared" si="3"/>
        <v>-1.9495506600178414E-4</v>
      </c>
    </row>
    <row r="15" spans="1:7">
      <c r="A15" t="s">
        <v>189</v>
      </c>
      <c r="B15" s="32">
        <v>812805</v>
      </c>
      <c r="C15" s="7">
        <v>867463</v>
      </c>
      <c r="D15" s="32">
        <v>8126374</v>
      </c>
      <c r="E15" s="7">
        <v>8669382</v>
      </c>
      <c r="F15" s="2">
        <f t="shared" si="2"/>
        <v>2.0624204596044523E-4</v>
      </c>
      <c r="G15" s="2">
        <f t="shared" si="3"/>
        <v>6.0534880110260062E-4</v>
      </c>
    </row>
    <row r="16" spans="1:7">
      <c r="A16" t="s">
        <v>190</v>
      </c>
      <c r="B16" s="32">
        <v>209735</v>
      </c>
      <c r="C16" s="7">
        <v>225391</v>
      </c>
      <c r="D16" s="32">
        <v>2095221</v>
      </c>
      <c r="E16" s="7">
        <v>2253687</v>
      </c>
      <c r="F16" s="2">
        <f t="shared" si="2"/>
        <v>1.0161219269947857E-3</v>
      </c>
      <c r="G16" s="2">
        <f t="shared" si="3"/>
        <v>9.8948966737565409E-5</v>
      </c>
    </row>
    <row r="17" spans="1:7">
      <c r="A17" t="s">
        <v>117</v>
      </c>
      <c r="B17" s="32">
        <v>252351</v>
      </c>
      <c r="C17" s="7">
        <v>261506</v>
      </c>
      <c r="D17" s="32">
        <v>2534002</v>
      </c>
      <c r="E17" s="7">
        <v>2614343</v>
      </c>
      <c r="F17" s="2">
        <f t="shared" si="2"/>
        <v>-4.1404860769644683E-3</v>
      </c>
      <c r="G17" s="2">
        <f t="shared" si="3"/>
        <v>2.742562854224241E-4</v>
      </c>
    </row>
    <row r="18" spans="1:7">
      <c r="A18" t="s">
        <v>191</v>
      </c>
      <c r="B18" s="32">
        <v>310630</v>
      </c>
      <c r="C18" s="7">
        <v>331653</v>
      </c>
      <c r="D18" s="32">
        <v>3098551</v>
      </c>
      <c r="E18" s="7">
        <v>3315617</v>
      </c>
      <c r="F18" s="2">
        <f t="shared" si="2"/>
        <v>2.5008463633486213E-3</v>
      </c>
      <c r="G18" s="2">
        <f t="shared" si="3"/>
        <v>2.7536352962356136E-4</v>
      </c>
    </row>
    <row r="19" spans="1:7">
      <c r="A19" t="s">
        <v>192</v>
      </c>
      <c r="B19" s="32">
        <v>135379</v>
      </c>
      <c r="C19" s="7">
        <v>144216</v>
      </c>
      <c r="D19" s="32">
        <v>1352639</v>
      </c>
      <c r="E19" s="7">
        <v>1439212</v>
      </c>
      <c r="F19" s="2">
        <f t="shared" si="2"/>
        <v>8.5092918361814071E-4</v>
      </c>
      <c r="G19" s="2">
        <f t="shared" si="3"/>
        <v>2.0483431210967414E-3</v>
      </c>
    </row>
    <row r="20" spans="1:7">
      <c r="A20" t="s">
        <v>193</v>
      </c>
      <c r="B20" s="32">
        <v>247684</v>
      </c>
      <c r="C20" s="7">
        <v>266679</v>
      </c>
      <c r="D20" s="32">
        <v>2466437</v>
      </c>
      <c r="E20" s="7">
        <v>2664298</v>
      </c>
      <c r="F20" s="2">
        <f t="shared" si="2"/>
        <v>4.2178251461520736E-3</v>
      </c>
      <c r="G20" s="2">
        <f t="shared" si="3"/>
        <v>9.3533080758988543E-4</v>
      </c>
    </row>
    <row r="24" spans="1:7">
      <c r="B24" s="38"/>
      <c r="C24" s="39"/>
    </row>
    <row r="25" spans="1:7">
      <c r="B25" s="38"/>
      <c r="C25" s="39"/>
    </row>
    <row r="26" spans="1:7">
      <c r="B26" s="38"/>
      <c r="C26" s="39"/>
    </row>
    <row r="27" spans="1:7">
      <c r="B27" s="38"/>
      <c r="C27" s="39"/>
    </row>
    <row r="28" spans="1:7">
      <c r="B28" s="38"/>
      <c r="C28" s="39"/>
    </row>
    <row r="29" spans="1:7">
      <c r="B29" s="38"/>
      <c r="C29" s="39"/>
    </row>
    <row r="30" spans="1:7">
      <c r="B30" s="38"/>
      <c r="C30" s="39"/>
    </row>
    <row r="31" spans="1:7">
      <c r="B31" s="38"/>
      <c r="C31" s="39"/>
    </row>
    <row r="32" spans="1:7">
      <c r="B32" s="38"/>
      <c r="C32" s="39"/>
    </row>
    <row r="33" spans="2:3">
      <c r="B33" s="38"/>
      <c r="C33" s="39"/>
    </row>
  </sheetData>
  <mergeCells count="3">
    <mergeCell ref="F1:G1"/>
    <mergeCell ref="D1:E1"/>
    <mergeCell ref="B1:C1"/>
  </mergeCells>
  <conditionalFormatting sqref="F3:F1048576 G3:G20">
    <cfRule type="cellIs" dxfId="9" priority="3" operator="greaterThan">
      <formula>0.02</formula>
    </cfRule>
    <cfRule type="cellIs" dxfId="8" priority="4" operator="between">
      <formula>0.01</formula>
      <formula>0.02</formula>
    </cfRule>
    <cfRule type="cellIs" dxfId="7" priority="5" operator="lessThan">
      <formula>0.01</formula>
    </cfRule>
  </conditionalFormatting>
  <conditionalFormatting sqref="F3:G20">
    <cfRule type="cellIs" dxfId="6" priority="1" operator="lessThan">
      <formula>-0.02</formula>
    </cfRule>
    <cfRule type="cellIs" dxfId="5" priority="2" operator="between">
      <formula>-0.01</formula>
      <formula>-0.02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D67"/>
  <sheetViews>
    <sheetView workbookViewId="0">
      <selection activeCell="J16" sqref="J16"/>
    </sheetView>
  </sheetViews>
  <sheetFormatPr defaultRowHeight="15"/>
  <cols>
    <col min="1" max="1" width="29.85546875" bestFit="1" customWidth="1"/>
    <col min="2" max="3" width="14.7109375" customWidth="1"/>
    <col min="4" max="4" width="14.7109375" style="2" customWidth="1"/>
  </cols>
  <sheetData>
    <row r="1" spans="1:4" ht="45">
      <c r="A1" s="1" t="s">
        <v>66</v>
      </c>
      <c r="B1" s="40" t="s">
        <v>195</v>
      </c>
      <c r="C1" s="1" t="s">
        <v>68</v>
      </c>
      <c r="D1" s="1" t="s">
        <v>69</v>
      </c>
    </row>
    <row r="2" spans="1:4">
      <c r="A2" t="s">
        <v>0</v>
      </c>
      <c r="B2" s="37">
        <v>97205</v>
      </c>
      <c r="C2">
        <v>971948</v>
      </c>
      <c r="D2" s="2">
        <f>(B2-(C2/10))/(C2/10)</f>
        <v>1.0494388588686936E-4</v>
      </c>
    </row>
    <row r="3" spans="1:4">
      <c r="A3" t="s">
        <v>1</v>
      </c>
      <c r="B3" s="37">
        <v>154565</v>
      </c>
      <c r="C3">
        <v>1545693</v>
      </c>
      <c r="D3" s="2">
        <f>(B3-(C3/10))/(C3/10)</f>
        <v>-2.7819237067052504E-5</v>
      </c>
    </row>
    <row r="4" spans="1:4">
      <c r="A4" t="s">
        <v>2</v>
      </c>
      <c r="B4" s="37">
        <v>94688</v>
      </c>
      <c r="C4">
        <v>946810</v>
      </c>
      <c r="D4" s="2">
        <f t="shared" ref="D4:D67" si="0">(B4-(C4/10))/(C4/10)</f>
        <v>7.3932467971398702E-5</v>
      </c>
    </row>
    <row r="5" spans="1:4">
      <c r="A5" t="s">
        <v>3</v>
      </c>
      <c r="B5" s="37">
        <v>52989</v>
      </c>
      <c r="C5">
        <v>529912</v>
      </c>
      <c r="D5" s="2">
        <f t="shared" si="0"/>
        <v>-4.1516327239184806E-5</v>
      </c>
    </row>
    <row r="6" spans="1:4">
      <c r="A6" t="s">
        <v>4</v>
      </c>
      <c r="B6" s="37">
        <v>47684</v>
      </c>
      <c r="C6">
        <v>476801</v>
      </c>
      <c r="D6" s="2">
        <f t="shared" si="0"/>
        <v>8.1795130463263618E-5</v>
      </c>
    </row>
    <row r="7" spans="1:4">
      <c r="A7" t="s">
        <v>5</v>
      </c>
      <c r="B7" s="37">
        <v>42483</v>
      </c>
      <c r="C7">
        <v>424834</v>
      </c>
      <c r="D7" s="2">
        <f t="shared" si="0"/>
        <v>-9.4154422668961324E-6</v>
      </c>
    </row>
    <row r="8" spans="1:4">
      <c r="A8" t="s">
        <v>6</v>
      </c>
      <c r="B8" s="37">
        <v>93817</v>
      </c>
      <c r="C8">
        <v>938183</v>
      </c>
      <c r="D8" s="2">
        <f t="shared" si="0"/>
        <v>-1.3856571692334122E-5</v>
      </c>
    </row>
    <row r="9" spans="1:4">
      <c r="A9" t="s">
        <v>7</v>
      </c>
      <c r="B9" s="37">
        <v>74867</v>
      </c>
      <c r="C9">
        <v>748620</v>
      </c>
      <c r="D9" s="2">
        <f t="shared" si="0"/>
        <v>6.6789559456065825E-5</v>
      </c>
    </row>
    <row r="10" spans="1:4">
      <c r="A10" t="s">
        <v>8</v>
      </c>
      <c r="B10" s="37">
        <v>33479</v>
      </c>
      <c r="C10">
        <v>334826</v>
      </c>
      <c r="D10" s="2">
        <f t="shared" si="0"/>
        <v>-1.0751853201359944E-4</v>
      </c>
    </row>
    <row r="11" spans="1:4">
      <c r="A11" t="s">
        <v>9</v>
      </c>
      <c r="B11" s="37">
        <v>17444</v>
      </c>
      <c r="C11">
        <v>174446</v>
      </c>
      <c r="D11" s="2">
        <f t="shared" si="0"/>
        <v>-3.4394597755095838E-5</v>
      </c>
    </row>
    <row r="12" spans="1:4">
      <c r="A12" t="s">
        <v>10</v>
      </c>
      <c r="B12" s="37">
        <v>23420</v>
      </c>
      <c r="C12">
        <v>234207</v>
      </c>
      <c r="D12" s="2">
        <f t="shared" si="0"/>
        <v>-2.9888090449932221E-5</v>
      </c>
    </row>
    <row r="13" spans="1:4">
      <c r="A13" t="s">
        <v>11</v>
      </c>
      <c r="B13" s="37">
        <v>19327</v>
      </c>
      <c r="C13">
        <v>193257</v>
      </c>
      <c r="D13" s="2">
        <f t="shared" si="0"/>
        <v>6.7267938548113256E-5</v>
      </c>
    </row>
    <row r="14" spans="1:4">
      <c r="A14" t="s">
        <v>12</v>
      </c>
      <c r="B14" s="37">
        <v>20654</v>
      </c>
      <c r="C14">
        <v>206541</v>
      </c>
      <c r="D14" s="2">
        <f t="shared" si="0"/>
        <v>-4.8416537151725233E-6</v>
      </c>
    </row>
    <row r="15" spans="1:4">
      <c r="A15" t="s">
        <v>13</v>
      </c>
      <c r="B15" s="37">
        <v>32527</v>
      </c>
      <c r="C15">
        <v>325220</v>
      </c>
      <c r="D15" s="2">
        <f t="shared" si="0"/>
        <v>1.5374208228276245E-4</v>
      </c>
    </row>
    <row r="16" spans="1:4">
      <c r="A16" t="s">
        <v>14</v>
      </c>
      <c r="B16" s="37">
        <v>19641</v>
      </c>
      <c r="C16">
        <v>196381</v>
      </c>
      <c r="D16" s="2">
        <f t="shared" si="0"/>
        <v>1.4767212714068343E-4</v>
      </c>
    </row>
    <row r="17" spans="1:4">
      <c r="A17" t="s">
        <v>15</v>
      </c>
      <c r="B17" s="37">
        <v>15634</v>
      </c>
      <c r="C17">
        <v>156334</v>
      </c>
      <c r="D17" s="2">
        <f t="shared" si="0"/>
        <v>3.8379367252188505E-5</v>
      </c>
    </row>
    <row r="18" spans="1:4">
      <c r="A18" t="s">
        <v>16</v>
      </c>
      <c r="B18" s="37">
        <v>17297</v>
      </c>
      <c r="C18">
        <v>172944</v>
      </c>
      <c r="D18" s="2">
        <f t="shared" si="0"/>
        <v>1.5033768156157742E-4</v>
      </c>
    </row>
    <row r="19" spans="1:4">
      <c r="A19" t="s">
        <v>17</v>
      </c>
      <c r="B19" s="37">
        <v>33167</v>
      </c>
      <c r="C19">
        <v>331652</v>
      </c>
      <c r="D19" s="2">
        <f t="shared" si="0"/>
        <v>5.4273756829535491E-5</v>
      </c>
    </row>
    <row r="20" spans="1:4">
      <c r="A20" t="s">
        <v>18</v>
      </c>
      <c r="B20" s="37">
        <v>34988</v>
      </c>
      <c r="C20">
        <v>349903</v>
      </c>
      <c r="D20" s="2">
        <f t="shared" si="0"/>
        <v>-6.573250300805967E-5</v>
      </c>
    </row>
    <row r="21" spans="1:4">
      <c r="A21" t="s">
        <v>19</v>
      </c>
      <c r="B21" s="37">
        <v>22581</v>
      </c>
      <c r="C21">
        <v>225832</v>
      </c>
      <c r="D21" s="2">
        <f t="shared" si="0"/>
        <v>-9.7417549328736734E-5</v>
      </c>
    </row>
    <row r="22" spans="1:4">
      <c r="A22" t="s">
        <v>20</v>
      </c>
      <c r="B22" s="37">
        <v>22053</v>
      </c>
      <c r="C22">
        <v>220509</v>
      </c>
      <c r="D22" s="2">
        <f t="shared" si="0"/>
        <v>9.5234208127493419E-5</v>
      </c>
    </row>
    <row r="23" spans="1:4">
      <c r="A23" t="s">
        <v>21</v>
      </c>
      <c r="B23" s="37">
        <v>26270</v>
      </c>
      <c r="C23">
        <v>262717</v>
      </c>
      <c r="D23" s="2">
        <f t="shared" si="0"/>
        <v>-6.4708412474287071E-5</v>
      </c>
    </row>
    <row r="24" spans="1:4">
      <c r="A24" t="s">
        <v>22</v>
      </c>
      <c r="B24" s="37">
        <v>52645</v>
      </c>
      <c r="C24">
        <v>526466</v>
      </c>
      <c r="D24" s="2">
        <f t="shared" si="0"/>
        <v>-3.0391326315441926E-5</v>
      </c>
    </row>
    <row r="25" spans="1:4">
      <c r="A25" t="s">
        <v>23</v>
      </c>
      <c r="B25" s="37">
        <v>17989</v>
      </c>
      <c r="C25">
        <v>179886</v>
      </c>
      <c r="D25" s="2">
        <f t="shared" si="0"/>
        <v>2.2236305215606287E-5</v>
      </c>
    </row>
    <row r="26" spans="1:4">
      <c r="A26" t="s">
        <v>24</v>
      </c>
      <c r="B26" s="37">
        <v>51347</v>
      </c>
      <c r="C26">
        <v>513512</v>
      </c>
      <c r="D26" s="2">
        <f t="shared" si="0"/>
        <v>-8.1789714748576269E-5</v>
      </c>
    </row>
    <row r="27" spans="1:4">
      <c r="A27" t="s">
        <v>25</v>
      </c>
      <c r="B27" s="37">
        <v>22258</v>
      </c>
      <c r="C27">
        <v>222557</v>
      </c>
      <c r="D27" s="2">
        <f t="shared" si="0"/>
        <v>1.0334431179424922E-4</v>
      </c>
    </row>
    <row r="28" spans="1:4" ht="15.75" customHeight="1">
      <c r="A28" t="s">
        <v>26</v>
      </c>
      <c r="B28" s="37">
        <v>33498</v>
      </c>
      <c r="C28">
        <v>334955</v>
      </c>
      <c r="D28" s="2">
        <f t="shared" si="0"/>
        <v>7.4636891522741856E-5</v>
      </c>
    </row>
    <row r="29" spans="1:4">
      <c r="A29" t="s">
        <v>27</v>
      </c>
      <c r="B29" s="37">
        <v>30525</v>
      </c>
      <c r="C29">
        <v>305182</v>
      </c>
      <c r="D29" s="2">
        <f t="shared" si="0"/>
        <v>2.2281785950676228E-4</v>
      </c>
    </row>
    <row r="30" spans="1:4">
      <c r="A30" t="s">
        <v>28</v>
      </c>
      <c r="B30" s="37">
        <v>4411</v>
      </c>
      <c r="C30">
        <v>44119</v>
      </c>
      <c r="D30" s="2">
        <f t="shared" si="0"/>
        <v>-2.0399374419176233E-4</v>
      </c>
    </row>
    <row r="31" spans="1:4">
      <c r="A31" t="s">
        <v>29</v>
      </c>
      <c r="B31" s="37">
        <v>52501</v>
      </c>
      <c r="C31">
        <v>525011</v>
      </c>
      <c r="D31" s="2">
        <f t="shared" si="0"/>
        <v>-1.9047219962733127E-6</v>
      </c>
    </row>
    <row r="32" spans="1:4">
      <c r="A32" t="s">
        <v>30</v>
      </c>
      <c r="B32" s="37">
        <v>50213</v>
      </c>
      <c r="C32">
        <v>502141</v>
      </c>
      <c r="D32" s="2">
        <f t="shared" si="0"/>
        <v>-2.1906197661583993E-5</v>
      </c>
    </row>
    <row r="33" spans="1:4">
      <c r="A33" t="s">
        <v>31</v>
      </c>
      <c r="B33" s="37">
        <v>29807</v>
      </c>
      <c r="C33">
        <v>298053</v>
      </c>
      <c r="D33" s="2">
        <f t="shared" si="0"/>
        <v>5.7036835730582402E-5</v>
      </c>
    </row>
    <row r="34" spans="1:4">
      <c r="A34" t="s">
        <v>32</v>
      </c>
      <c r="B34" s="37">
        <v>19861</v>
      </c>
      <c r="C34">
        <v>198574</v>
      </c>
      <c r="D34" s="2">
        <f t="shared" si="0"/>
        <v>1.8129261635453506E-4</v>
      </c>
    </row>
    <row r="35" spans="1:4">
      <c r="A35" t="s">
        <v>33</v>
      </c>
      <c r="B35" s="37">
        <v>25795</v>
      </c>
      <c r="C35">
        <v>257905</v>
      </c>
      <c r="D35" s="2">
        <f t="shared" si="0"/>
        <v>1.7448285221302416E-4</v>
      </c>
    </row>
    <row r="36" spans="1:4">
      <c r="A36" t="s">
        <v>34</v>
      </c>
      <c r="B36" s="37">
        <v>18884</v>
      </c>
      <c r="C36">
        <v>188815</v>
      </c>
      <c r="D36" s="2">
        <f t="shared" si="0"/>
        <v>1.324047347933162E-4</v>
      </c>
    </row>
    <row r="37" spans="1:4">
      <c r="A37" t="s">
        <v>35</v>
      </c>
      <c r="B37" s="37">
        <v>10779</v>
      </c>
      <c r="C37">
        <v>107779</v>
      </c>
      <c r="D37" s="2">
        <f t="shared" si="0"/>
        <v>1.020606982807749E-4</v>
      </c>
    </row>
    <row r="38" spans="1:4">
      <c r="A38" t="s">
        <v>36</v>
      </c>
      <c r="B38" s="37">
        <v>24264</v>
      </c>
      <c r="C38">
        <v>242644</v>
      </c>
      <c r="D38" s="2">
        <f t="shared" si="0"/>
        <v>-1.6485056296527223E-5</v>
      </c>
    </row>
    <row r="39" spans="1:4">
      <c r="A39" t="s">
        <v>37</v>
      </c>
      <c r="B39" s="37">
        <v>35781</v>
      </c>
      <c r="C39">
        <v>357816</v>
      </c>
      <c r="D39" s="2">
        <f t="shared" si="0"/>
        <v>-1.6768394929196706E-5</v>
      </c>
    </row>
    <row r="40" spans="1:4">
      <c r="A40" t="s">
        <v>38</v>
      </c>
      <c r="B40" s="37">
        <v>17925</v>
      </c>
      <c r="C40">
        <v>179221</v>
      </c>
      <c r="D40" s="2">
        <f t="shared" si="0"/>
        <v>1.6181139487010202E-4</v>
      </c>
    </row>
    <row r="41" spans="1:4">
      <c r="A41" t="s">
        <v>39</v>
      </c>
      <c r="B41" s="37">
        <v>13102</v>
      </c>
      <c r="C41">
        <v>131009</v>
      </c>
      <c r="D41" s="2">
        <f t="shared" si="0"/>
        <v>8.3963697150605211E-5</v>
      </c>
    </row>
    <row r="42" spans="1:4">
      <c r="A42" t="s">
        <v>40</v>
      </c>
      <c r="B42" s="37">
        <v>15410</v>
      </c>
      <c r="C42">
        <v>154183</v>
      </c>
      <c r="D42" s="2">
        <f t="shared" si="0"/>
        <v>-5.3832134541416843E-4</v>
      </c>
    </row>
    <row r="43" spans="1:4">
      <c r="A43" t="s">
        <v>41</v>
      </c>
      <c r="B43" s="37">
        <v>35877</v>
      </c>
      <c r="C43">
        <v>358757</v>
      </c>
      <c r="D43" s="2">
        <f t="shared" si="0"/>
        <v>3.6236226749663713E-5</v>
      </c>
    </row>
    <row r="44" spans="1:4">
      <c r="A44" t="s">
        <v>42</v>
      </c>
      <c r="B44" s="37">
        <v>21596</v>
      </c>
      <c r="C44">
        <v>215995</v>
      </c>
      <c r="D44" s="2">
        <f t="shared" si="0"/>
        <v>-1.6204078798120328E-4</v>
      </c>
    </row>
    <row r="45" spans="1:4">
      <c r="A45" t="s">
        <v>43</v>
      </c>
      <c r="B45" s="37">
        <v>35431</v>
      </c>
      <c r="C45">
        <v>354317</v>
      </c>
      <c r="D45" s="2">
        <f t="shared" si="0"/>
        <v>-1.97563199055391E-5</v>
      </c>
    </row>
    <row r="46" spans="1:4">
      <c r="A46" t="s">
        <v>44</v>
      </c>
      <c r="B46" s="37">
        <v>16668</v>
      </c>
      <c r="C46">
        <v>166674</v>
      </c>
      <c r="D46" s="2">
        <f t="shared" si="0"/>
        <v>3.5998416069605625E-5</v>
      </c>
    </row>
    <row r="47" spans="1:4">
      <c r="A47" t="s">
        <v>45</v>
      </c>
      <c r="B47" s="37">
        <v>24927</v>
      </c>
      <c r="C47">
        <v>249249</v>
      </c>
      <c r="D47" s="2">
        <f t="shared" si="0"/>
        <v>8.4253096301230683E-5</v>
      </c>
    </row>
    <row r="48" spans="1:4">
      <c r="A48" t="s">
        <v>46</v>
      </c>
      <c r="B48" s="37">
        <v>18245</v>
      </c>
      <c r="C48">
        <v>182422</v>
      </c>
      <c r="D48" s="2">
        <f t="shared" si="0"/>
        <v>1.5349025885031807E-4</v>
      </c>
    </row>
    <row r="49" spans="1:4">
      <c r="A49" t="s">
        <v>47</v>
      </c>
      <c r="B49" s="37">
        <v>13997</v>
      </c>
      <c r="C49">
        <v>139991</v>
      </c>
      <c r="D49" s="2">
        <f t="shared" si="0"/>
        <v>-1.5000964347710666E-4</v>
      </c>
    </row>
    <row r="50" spans="1:4">
      <c r="A50" t="s">
        <v>48</v>
      </c>
      <c r="B50" s="37">
        <v>11853</v>
      </c>
      <c r="C50">
        <v>118549</v>
      </c>
      <c r="D50" s="2">
        <f t="shared" si="0"/>
        <v>-1.6027128023008515E-4</v>
      </c>
    </row>
    <row r="51" spans="1:4">
      <c r="A51" t="s">
        <v>49</v>
      </c>
      <c r="B51" s="37">
        <v>15517</v>
      </c>
      <c r="C51">
        <v>155210</v>
      </c>
      <c r="D51" s="2">
        <f t="shared" si="0"/>
        <v>-2.5771535339217836E-4</v>
      </c>
    </row>
    <row r="52" spans="1:4">
      <c r="A52" t="s">
        <v>50</v>
      </c>
      <c r="B52" s="37">
        <v>8244</v>
      </c>
      <c r="C52">
        <v>82456</v>
      </c>
      <c r="D52" s="2">
        <f t="shared" si="0"/>
        <v>-1.9404288347729258E-4</v>
      </c>
    </row>
    <row r="53" spans="1:4">
      <c r="A53" t="s">
        <v>51</v>
      </c>
      <c r="B53" s="37">
        <v>18798</v>
      </c>
      <c r="C53">
        <v>187987</v>
      </c>
      <c r="D53" s="2">
        <f t="shared" si="0"/>
        <v>-3.7236617425711754E-5</v>
      </c>
    </row>
    <row r="54" spans="1:4">
      <c r="A54" t="s">
        <v>52</v>
      </c>
      <c r="B54" s="37">
        <v>3904</v>
      </c>
      <c r="C54">
        <v>39004</v>
      </c>
      <c r="D54" s="2">
        <f t="shared" si="0"/>
        <v>9.229822582299018E-4</v>
      </c>
    </row>
    <row r="55" spans="1:4">
      <c r="A55" t="s">
        <v>53</v>
      </c>
      <c r="B55" s="37">
        <v>13493</v>
      </c>
      <c r="C55">
        <v>134904</v>
      </c>
      <c r="D55" s="2">
        <f t="shared" si="0"/>
        <v>1.9272964478446629E-4</v>
      </c>
    </row>
    <row r="56" spans="1:4">
      <c r="A56" t="s">
        <v>54</v>
      </c>
      <c r="B56" s="37">
        <v>13173</v>
      </c>
      <c r="C56">
        <v>131715</v>
      </c>
      <c r="D56" s="2">
        <f t="shared" si="0"/>
        <v>1.1388224575788635E-4</v>
      </c>
    </row>
    <row r="57" spans="1:4">
      <c r="A57" t="s">
        <v>55</v>
      </c>
      <c r="B57" s="37">
        <v>3702</v>
      </c>
      <c r="D57" s="2" t="e">
        <f t="shared" si="0"/>
        <v>#DIV/0!</v>
      </c>
    </row>
    <row r="58" spans="1:4">
      <c r="A58" t="s">
        <v>56</v>
      </c>
      <c r="B58" s="37">
        <v>9425</v>
      </c>
      <c r="D58" s="2" t="e">
        <f t="shared" si="0"/>
        <v>#DIV/0!</v>
      </c>
    </row>
    <row r="59" spans="1:4">
      <c r="A59" t="s">
        <v>57</v>
      </c>
      <c r="B59" s="37">
        <v>5096</v>
      </c>
      <c r="D59" s="2" t="e">
        <f t="shared" si="0"/>
        <v>#DIV/0!</v>
      </c>
    </row>
    <row r="60" spans="1:4">
      <c r="A60" t="s">
        <v>58</v>
      </c>
      <c r="B60" s="37">
        <v>11733</v>
      </c>
      <c r="D60" s="2" t="e">
        <f t="shared" si="0"/>
        <v>#DIV/0!</v>
      </c>
    </row>
    <row r="61" spans="1:4">
      <c r="A61" t="s">
        <v>59</v>
      </c>
      <c r="B61" s="37">
        <v>16619</v>
      </c>
      <c r="D61" s="2" t="e">
        <f t="shared" si="0"/>
        <v>#DIV/0!</v>
      </c>
    </row>
    <row r="62" spans="1:4">
      <c r="A62" t="s">
        <v>60</v>
      </c>
      <c r="B62" s="37">
        <v>6534</v>
      </c>
      <c r="D62" s="2" t="e">
        <f t="shared" si="0"/>
        <v>#DIV/0!</v>
      </c>
    </row>
    <row r="63" spans="1:4">
      <c r="A63" t="s">
        <v>61</v>
      </c>
      <c r="B63" s="37">
        <v>26768</v>
      </c>
      <c r="D63" s="2" t="e">
        <f t="shared" si="0"/>
        <v>#DIV/0!</v>
      </c>
    </row>
    <row r="64" spans="1:4">
      <c r="A64" t="s">
        <v>62</v>
      </c>
      <c r="B64" s="37">
        <v>82682</v>
      </c>
      <c r="D64" s="2" t="e">
        <f t="shared" si="0"/>
        <v>#DIV/0!</v>
      </c>
    </row>
    <row r="65" spans="1:4">
      <c r="A65" t="s">
        <v>63</v>
      </c>
      <c r="B65" s="37">
        <v>14391</v>
      </c>
      <c r="D65" s="2" t="e">
        <f t="shared" si="0"/>
        <v>#DIV/0!</v>
      </c>
    </row>
    <row r="66" spans="1:4">
      <c r="A66" t="s">
        <v>64</v>
      </c>
      <c r="B66" s="37">
        <v>2421</v>
      </c>
      <c r="D66" s="2" t="e">
        <f t="shared" si="0"/>
        <v>#DIV/0!</v>
      </c>
    </row>
    <row r="67" spans="1:4">
      <c r="A67" t="s">
        <v>65</v>
      </c>
      <c r="B67">
        <v>5</v>
      </c>
      <c r="D67" s="2" t="e">
        <f t="shared" si="0"/>
        <v>#DIV/0!</v>
      </c>
    </row>
  </sheetData>
  <conditionalFormatting sqref="D2:D1048576">
    <cfRule type="cellIs" dxfId="4" priority="3" operator="greaterThan">
      <formula>0.02</formula>
    </cfRule>
    <cfRule type="cellIs" dxfId="3" priority="4" operator="between">
      <formula>0.01</formula>
      <formula>0.02</formula>
    </cfRule>
    <cfRule type="cellIs" dxfId="2" priority="5" operator="lessThan">
      <formula>0.01</formula>
    </cfRule>
  </conditionalFormatting>
  <conditionalFormatting sqref="D2:D67">
    <cfRule type="cellIs" dxfId="1" priority="1" operator="lessThan">
      <formula>-0.02</formula>
    </cfRule>
    <cfRule type="cellIs" dxfId="0" priority="2" operator="between">
      <formula>-0.01</formula>
      <formula>-0.02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cover</vt:lpstr>
      <vt:lpstr>Population by COUNTYNO</vt:lpstr>
      <vt:lpstr>Population by CDCODE</vt:lpstr>
      <vt:lpstr>Age by county</vt:lpstr>
      <vt:lpstr>Age by county (pop. present)</vt:lpstr>
      <vt:lpstr>Sex by REGION</vt:lpstr>
      <vt:lpstr>#households by COUNTYNO</vt:lpstr>
    </vt:vector>
  </TitlesOfParts>
  <Company>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Arne Wolters</dc:creator>
  <cp:lastModifiedBy>WATHAJ</cp:lastModifiedBy>
  <cp:lastPrinted>2013-03-19T12:14:02Z</cp:lastPrinted>
  <dcterms:created xsi:type="dcterms:W3CDTF">2013-03-18T15:22:42Z</dcterms:created>
  <dcterms:modified xsi:type="dcterms:W3CDTF">2017-06-16T08:47:17Z</dcterms:modified>
</cp:coreProperties>
</file>